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75" tabRatio="791" activeTab="3"/>
  </bookViews>
  <sheets>
    <sheet name="皮" sheetId="1" r:id="rId1"/>
    <sheet name="2014年公共财政预算" sheetId="2" r:id="rId2"/>
    <sheet name="基金" sheetId="3" r:id="rId3"/>
    <sheet name="三公经费" sheetId="4" r:id="rId4"/>
  </sheets>
  <definedNames>
    <definedName name="OLE_LINK1" localSheetId="3">'三公经费'!$A$51</definedName>
    <definedName name="_xlnm.Print_Area" localSheetId="1">'2014年公共财政预算'!$A:$D</definedName>
    <definedName name="_xlnm.Print_Area">$A$1:$A$8</definedName>
    <definedName name="_xlnm.Print_Area">$A$1:$A$8</definedName>
    <definedName name="_xlnm.Print_Area">$A$1:$A$8</definedName>
    <definedName name="_xlnm.Print_Area">$A$1:$A$8</definedName>
    <definedName name="_xlnm.Print_Area">$A$1:$A$7</definedName>
    <definedName name="_xlnm.Print_Area">$A$1:$A$8</definedName>
    <definedName name="_xlnm.Print_Area">$A$1:$A$8</definedName>
    <definedName name="_xlnm.Print_Area">$A$1:$A$9</definedName>
    <definedName name="_xlnm.Print_Area">$A$1:$A$9</definedName>
    <definedName name="_xlnm.Print_Area">$A$1:$A$7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Area">$A$1:$A$9</definedName>
    <definedName name="_xlnm.Print_Titles" localSheetId="1">'2014年公共财政预算'!$2:$5</definedName>
    <definedName name="_xlnm.Print_Titles" localSheetId="2">'基金'!$2:$5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$1:$8</definedName>
    <definedName name="_xlnm.Print_Titles">$1:$8</definedName>
    <definedName name="_xlnm.Print_Titles">$1:$6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<sst xmlns="http://schemas.openxmlformats.org/spreadsheetml/2006/main" count="436" uniqueCount="427">
  <si>
    <t>单位：万元</t>
  </si>
  <si>
    <t>二、转移性收入合计</t>
  </si>
  <si>
    <t>一、公共财政预算收入合计</t>
  </si>
  <si>
    <t>一、公共财政预算支出合计</t>
  </si>
  <si>
    <t>（六）文化体育与传媒支出</t>
  </si>
  <si>
    <t>（十）城乡社区支出</t>
  </si>
  <si>
    <t xml:space="preserve">    城乡社区规划与管理</t>
  </si>
  <si>
    <t xml:space="preserve">    地方政府债券付息</t>
  </si>
  <si>
    <t>二、转移性支出合计</t>
  </si>
  <si>
    <t>收入总计</t>
  </si>
  <si>
    <t>支出总计</t>
  </si>
  <si>
    <t>项          目</t>
  </si>
  <si>
    <t>预算数</t>
  </si>
  <si>
    <t>支            出</t>
  </si>
  <si>
    <t>收             入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</si>
  <si>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</si>
  <si>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</si>
  <si>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</si>
  <si>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</si>
  <si>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</si>
  <si>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</si>
  <si>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行政运行（政协事务）</t>
  </si>
  <si>
    <t xml:space="preserve">    政协会议</t>
  </si>
  <si>
    <t xml:space="preserve">    委员视察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</si>
  <si>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</si>
  <si>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</si>
  <si>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</si>
  <si>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</si>
  <si>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</si>
  <si>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</si>
  <si>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</si>
  <si>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</si>
  <si>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战略规划与实施</t>
  </si>
  <si>
    <t xml:space="preserve">    社会事业发展规划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</si>
  <si>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</si>
  <si>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</si>
  <si>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</si>
  <si>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</si>
  <si>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</si>
  <si>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</si>
  <si>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</si>
  <si>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</si>
  <si>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</si>
  <si>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</si>
  <si>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 xml:space="preserve">    事业运行（财政事务）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</si>
  <si>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</si>
  <si>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</si>
  <si>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</si>
  <si>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</si>
  <si>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</si>
  <si>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</si>
  <si>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</si>
  <si>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</si>
  <si>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</si>
  <si>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</si>
  <si>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 xml:space="preserve">    事业运行（人力资源事务）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</si>
  <si>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</si>
  <si>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</si>
  <si>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</si>
  <si>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</si>
  <si>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  招商引资</t>
  </si>
  <si>
    <t xml:space="preserve">    事业运行（商贸事务）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</si>
  <si>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</si>
  <si>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</si>
  <si>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</si>
  <si>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一般行政管理事务（工商行政管理事务）</t>
  </si>
  <si>
    <t xml:space="preserve">    事业运行（工商行政管理事务）</t>
  </si>
  <si>
    <t xml:space="preserve">  质量技术监督与检验检疫事务</t>
  </si>
  <si>
    <t xml:space="preserve">    行政运行（质量技术监督与检验检疫事务）</t>
  </si>
  <si>
    <t xml:space="preserve">    质量技术监督行政执法及业务管理</t>
  </si>
  <si>
    <t xml:space="preserve">  民族事务</t>
  </si>
  <si>
    <t xml:space="preserve">    行政运行（民族事务）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</si>
  <si>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</si>
  <si>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</si>
  <si>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</si>
  <si>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</si>
  <si>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</si>
  <si>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</si>
  <si>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</si>
  <si>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</si>
  <si>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</si>
  <si>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</si>
  <si>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</si>
  <si>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</si>
  <si>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</si>
  <si>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</si>
  <si>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</si>
  <si>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</si>
  <si>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</si>
  <si>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</si>
  <si>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</si>
  <si>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统战事务</t>
  </si>
  <si>
    <t xml:space="preserve">    行政运行（统战事务）</t>
  </si>
  <si>
    <t xml:space="preserve">  国防动员</t>
  </si>
  <si>
    <t xml:space="preserve">    民兵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</si>
  <si>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</si>
  <si>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</si>
  <si>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</si>
  <si>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</si>
  <si>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  行政运行（公安）</t>
  </si>
  <si>
    <t xml:space="preserve">    治安管理</t>
  </si>
  <si>
    <t xml:space="preserve">    道路交通管理</t>
  </si>
  <si>
    <t xml:space="preserve">    居民身份证管理</t>
  </si>
  <si>
    <t xml:space="preserve">    拘押收教场所管理</t>
  </si>
  <si>
    <t xml:space="preserve">  检察</t>
  </si>
  <si>
    <t xml:space="preserve">    行政运行（检察）</t>
  </si>
  <si>
    <t xml:space="preserve">    一般行政管理事务（检察）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</si>
  <si>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</si>
  <si>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</si>
  <si>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</si>
  <si>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</si>
  <si>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</si>
  <si>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</si>
  <si>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</si>
  <si>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律师公证管理</t>
  </si>
  <si>
    <t xml:space="preserve">    法律援助</t>
  </si>
  <si>
    <t xml:space="preserve">    事业运行（司法）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</si>
  <si>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</si>
  <si>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</si>
  <si>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</si>
  <si>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</si>
  <si>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</si>
  <si>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</si>
  <si>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</si>
  <si>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</si>
  <si>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</si>
  <si>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</si>
  <si>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</si>
  <si>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</si>
  <si>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</si>
  <si>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</si>
  <si>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</si>
  <si>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</si>
  <si>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</si>
  <si>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科学技术管理事务</t>
  </si>
  <si>
    <t xml:space="preserve">    行政运行（科学技术管理事务）</t>
  </si>
  <si>
    <t xml:space="preserve">  技术研究与开发</t>
  </si>
  <si>
    <t xml:space="preserve">    应用技术研究与开发</t>
  </si>
  <si>
    <t xml:space="preserve">  科学技术普及</t>
  </si>
  <si>
    <t xml:space="preserve">    机构运行（科学技术普及）</t>
  </si>
  <si>
    <t xml:space="preserve">    科普活动</t>
  </si>
  <si>
    <t xml:space="preserve">  文化</t>
  </si>
  <si>
    <t xml:space="preserve">    行政运行（文化）</t>
  </si>
  <si>
    <t xml:space="preserve">    图书馆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</si>
  <si>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</si>
  <si>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</si>
  <si>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</si>
  <si>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</si>
  <si>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行政运行（文物）</t>
  </si>
  <si>
    <t xml:space="preserve">    文物保护</t>
  </si>
  <si>
    <t xml:space="preserve">    其他文物支出</t>
  </si>
  <si>
    <t xml:space="preserve">  体育</t>
  </si>
  <si>
    <t xml:space="preserve">    群众体育</t>
  </si>
  <si>
    <t xml:space="preserve">  广播影视</t>
  </si>
  <si>
    <t xml:space="preserve">    行政运行（广播影视）</t>
  </si>
  <si>
    <t xml:space="preserve">    广播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</si>
  <si>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</si>
  <si>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</si>
  <si>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</si>
  <si>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</si>
  <si>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</si>
  <si>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</si>
  <si>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民政管理事务</t>
  </si>
  <si>
    <t xml:space="preserve">    行政运行（民政管理事务）</t>
  </si>
  <si>
    <t xml:space="preserve">    拥军优属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</si>
  <si>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</si>
  <si>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</si>
  <si>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</si>
  <si>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财政对城乡居民社会养老保险基金的补助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</si>
  <si>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</si>
  <si>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</si>
  <si>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</si>
  <si>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</si>
  <si>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</si>
  <si>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</si>
  <si>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</si>
  <si>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</si>
  <si>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抚恤</t>
  </si>
  <si>
    <t xml:space="preserve">    在乡复员、退伍军人生活补助</t>
  </si>
  <si>
    <t xml:space="preserve">    义务兵优待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</si>
  <si>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</si>
  <si>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</si>
  <si>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</si>
  <si>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</si>
  <si>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</si>
  <si>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</si>
  <si>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</si>
  <si>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</si>
  <si>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</si>
  <si>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</si>
  <si>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</si>
  <si>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</si>
  <si>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红十字事业</t>
  </si>
  <si>
    <t xml:space="preserve">    行政运行（红十字事业）</t>
  </si>
  <si>
    <t xml:space="preserve">    一般行政管理事务（红十字事业）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</si>
  <si>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</si>
  <si>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</si>
  <si>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</si>
  <si>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</si>
  <si>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</si>
  <si>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</si>
  <si>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医疗卫生管理事务</t>
  </si>
  <si>
    <t xml:space="preserve">    行政运行（医疗卫生管理事务）</t>
  </si>
  <si>
    <t xml:space="preserve">    一般行政管理事务（医疗卫生管理事务）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</si>
  <si>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</si>
  <si>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</si>
  <si>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</si>
  <si>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</si>
  <si>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</si>
  <si>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</si>
  <si>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</si>
  <si>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</si>
  <si>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</si>
  <si>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</si>
  <si>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</si>
  <si>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</si>
  <si>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医疗保障</t>
  </si>
  <si>
    <t xml:space="preserve">    行政单位医疗</t>
  </si>
  <si>
    <t xml:space="preserve">    事业单位医疗</t>
  </si>
  <si>
    <t xml:space="preserve">    新型农村合作医疗</t>
  </si>
  <si>
    <t xml:space="preserve">    城镇居民基本医疗保险</t>
  </si>
  <si>
    <t xml:space="preserve">    城乡医疗救助</t>
  </si>
  <si>
    <t xml:space="preserve">  人口与计划生育事务</t>
  </si>
  <si>
    <t xml:space="preserve">    行政运行</t>
  </si>
  <si>
    <t xml:space="preserve">    计划生育家庭奖励</t>
  </si>
  <si>
    <t xml:space="preserve">    计划生育，生殖健康促进工程</t>
  </si>
  <si>
    <t xml:space="preserve">    计划生育避孕药具经费</t>
  </si>
  <si>
    <t xml:space="preserve">    人口和计划生育宣传教育经费</t>
  </si>
  <si>
    <t xml:space="preserve">    人口和计划生育目标责任制考核</t>
  </si>
  <si>
    <t xml:space="preserve">    其他人口与计划生育事务支出</t>
  </si>
  <si>
    <t xml:space="preserve">  食品和药品监督管理事务</t>
  </si>
  <si>
    <t xml:space="preserve">    行政运行（食品和药品监督管理事务）</t>
  </si>
  <si>
    <t xml:space="preserve">    一般行政管理事务（食品和药品监督管理事务）</t>
  </si>
  <si>
    <t xml:space="preserve">    食品安全事务</t>
  </si>
  <si>
    <t xml:space="preserve">    事业运行（食品和药品监督管理事务）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</si>
  <si>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</si>
  <si>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</si>
  <si>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</si>
  <si>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</si>
  <si>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</si>
  <si>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自然生态保护</t>
  </si>
  <si>
    <t xml:space="preserve">    农村环境保护</t>
  </si>
  <si>
    <t xml:space="preserve">  退耕还林</t>
  </si>
  <si>
    <t xml:space="preserve">    其他退耕还林支出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</si>
  <si>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</si>
  <si>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</si>
  <si>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</si>
  <si>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</si>
  <si>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</si>
  <si>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</si>
  <si>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</si>
  <si>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</si>
  <si>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</si>
  <si>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</si>
  <si>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</si>
  <si>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农业（农林水支出）</t>
  </si>
  <si>
    <t xml:space="preserve">    行政运行（农业）</t>
  </si>
  <si>
    <t xml:space="preserve">    事业运行（农业）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</si>
  <si>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</si>
  <si>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</si>
  <si>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</si>
  <si>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</si>
  <si>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</si>
  <si>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</si>
  <si>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</si>
  <si>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</si>
  <si>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</si>
  <si>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水利</t>
  </si>
  <si>
    <t xml:space="preserve">    行政运行（水利）</t>
  </si>
  <si>
    <t xml:space="preserve">    水利行业业务管理</t>
  </si>
  <si>
    <t xml:space="preserve">    水利工程运行与维护</t>
  </si>
  <si>
    <t xml:space="preserve">    水资源节约管理与保护</t>
  </si>
  <si>
    <t xml:space="preserve">    水利技术推广</t>
  </si>
  <si>
    <t xml:space="preserve">    其他水利支出</t>
  </si>
  <si>
    <t xml:space="preserve">  扶贫</t>
  </si>
  <si>
    <t xml:space="preserve">    行政运行（扶贫）</t>
  </si>
  <si>
    <t xml:space="preserve">  农业综合开发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</si>
  <si>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</si>
  <si>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</si>
  <si>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</si>
  <si>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公路水路运输</t>
  </si>
  <si>
    <t xml:space="preserve">    行政运行（公路水路运输）</t>
  </si>
  <si>
    <t xml:space="preserve">    其他公路水路运输支出</t>
  </si>
  <si>
    <t xml:space="preserve">  安全生产监管</t>
  </si>
  <si>
    <t xml:space="preserve">    行政运行（安全生产监管）</t>
  </si>
  <si>
    <t xml:space="preserve">    煤炭安全</t>
  </si>
  <si>
    <t xml:space="preserve">    其他安全生产监管支出</t>
  </si>
  <si>
    <t xml:space="preserve">  国有资产监管</t>
  </si>
  <si>
    <t xml:space="preserve">    行政运行（国有资产监管）</t>
  </si>
  <si>
    <t xml:space="preserve">    其他国有资产监管支出</t>
  </si>
  <si>
    <t xml:space="preserve">  商业流通事务</t>
  </si>
  <si>
    <t xml:space="preserve">    事业运行（商业流通事务）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</si>
  <si>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</si>
  <si>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</si>
  <si>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</si>
  <si>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国土资源事务</t>
  </si>
  <si>
    <t xml:space="preserve">    行政运行（国土资源事务）</t>
  </si>
  <si>
    <t xml:space="preserve">    事业运行（国土资源事务）</t>
  </si>
  <si>
    <t xml:space="preserve">    其他国土资源事务支出</t>
  </si>
  <si>
    <t xml:space="preserve">  气象事务</t>
  </si>
  <si>
    <t xml:space="preserve">    气象服务</t>
  </si>
  <si>
    <t xml:space="preserve">    气象装备保障维护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</si>
  <si>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</si>
  <si>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</si>
  <si>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</si>
  <si>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</si>
  <si>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 xml:space="preserve">  粮油事务</t>
  </si>
  <si>
    <t xml:space="preserve">    事业运行（粮油事务）</t>
  </si>
  <si>
    <t xml:space="preserve">    其他粮油事务支出</t>
  </si>
  <si>
    <t xml:space="preserve">  预备费</t>
  </si>
  <si>
    <t xml:space="preserve">    地方政府债券还本</t>
  </si>
  <si>
    <t xml:space="preserve">  年初预留</t>
  </si>
  <si>
    <t xml:space="preserve">  其他支出</t>
  </si>
  <si>
    <t xml:space="preserve">    其他支出</t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</si>
  <si>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</si>
  <si>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</si>
  <si>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</si>
  <si>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</si>
  <si>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</si>
  <si>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（七）社会保障和就业支出</t>
  </si>
  <si>
    <t>（八）医疗卫生与计划生育支出</t>
  </si>
  <si>
    <t>（九）节能环保支出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</si>
  <si>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</si>
  <si>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</si>
  <si>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</si>
  <si>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</si>
  <si>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（十五）国土海洋气象等支出</t>
  </si>
  <si>
    <t>（十六）住房保障支出</t>
  </si>
  <si>
    <t>（十七）粮油物资储备支出</t>
  </si>
  <si>
    <t>（十八）预备费</t>
  </si>
  <si>
    <t>（十九）国债还本付息支出</t>
  </si>
  <si>
    <t>（二十）其他支出</t>
  </si>
  <si>
    <t>上解省市支出</t>
  </si>
  <si>
    <t>上级补助收入</t>
  </si>
  <si>
    <t xml:space="preserve">   地方教育附加安排支出</t>
  </si>
  <si>
    <t xml:space="preserve">  国有土地使用权出让金支出</t>
  </si>
  <si>
    <t xml:space="preserve">  国有土地收益基金支出</t>
  </si>
  <si>
    <t xml:space="preserve">  农业土地开发资金支出</t>
  </si>
  <si>
    <t xml:space="preserve">  城市基础设施配套费支出</t>
  </si>
  <si>
    <t xml:space="preserve">  林业</t>
  </si>
  <si>
    <t xml:space="preserve">  水利</t>
  </si>
  <si>
    <t xml:space="preserve">  制造业</t>
  </si>
  <si>
    <t xml:space="preserve">  建筑业</t>
  </si>
  <si>
    <t>收入合计</t>
  </si>
  <si>
    <t>一、政府性基金支出合计</t>
  </si>
  <si>
    <t>（一）教育支出</t>
  </si>
  <si>
    <t>（二）城乡社区支出</t>
  </si>
  <si>
    <t>（三）农林水支出</t>
  </si>
  <si>
    <t>（四）资源勘探电力信息等支出</t>
  </si>
  <si>
    <t>二、上级支出</t>
  </si>
  <si>
    <t>一、政府性基金收入合计</t>
  </si>
  <si>
    <t xml:space="preserve"> （一）散装水泥专项资金收入</t>
  </si>
  <si>
    <t xml:space="preserve"> （二）新型墙体材料专项基金收入</t>
  </si>
  <si>
    <t xml:space="preserve"> （三）地方教育附加收入</t>
  </si>
  <si>
    <t xml:space="preserve"> （六）国有土地使用权出让金收入</t>
  </si>
  <si>
    <t xml:space="preserve"> （七）国有土地收益基金收入</t>
  </si>
  <si>
    <t xml:space="preserve"> （八）农业土地开发资金收入</t>
  </si>
  <si>
    <t xml:space="preserve"> （四）育林基金收入</t>
  </si>
  <si>
    <t xml:space="preserve"> （五）地方水利建设基金收入</t>
  </si>
  <si>
    <t xml:space="preserve"> （九）城市基础设施配套费收入</t>
  </si>
  <si>
    <t>二、调入资金</t>
  </si>
  <si>
    <t>支出合计</t>
  </si>
  <si>
    <t>(一)税收收入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</si>
  <si>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</si>
  <si>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</si>
  <si>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</si>
  <si>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</si>
  <si>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</si>
  <si>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</si>
  <si>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</si>
  <si>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</si>
  <si>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</si>
  <si>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</si>
  <si>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</si>
  <si>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</si>
  <si>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</si>
  <si>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(二)非税收入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</si>
  <si>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</si>
  <si>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</si>
  <si>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</si>
  <si>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</si>
  <si>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其他财政事务支出</t>
  </si>
  <si>
    <t xml:space="preserve">    乡镇卫生院</t>
  </si>
  <si>
    <t xml:space="preserve">    计划生育免费基本技术服务</t>
  </si>
  <si>
    <t xml:space="preserve">    小城镇基础设施建设</t>
  </si>
  <si>
    <t xml:space="preserve">    农村人畜饮水</t>
  </si>
  <si>
    <t xml:space="preserve">    对村民委员会和村党支部的补助</t>
  </si>
  <si>
    <t xml:space="preserve">  工业和信息产业监管</t>
  </si>
  <si>
    <t xml:space="preserve">    其他工业和信息产业监管支出</t>
  </si>
  <si>
    <t xml:space="preserve">    一般行政管理事务（公安）</t>
  </si>
  <si>
    <t xml:space="preserve">    其他优抚支出</t>
  </si>
  <si>
    <t xml:space="preserve">    优抚对象医疗补助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</si>
  <si>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其他残疾人事业支出</t>
    </r>
  </si>
  <si>
    <t xml:space="preserve">  其他城市生活救助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</si>
  <si>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流浪乞讨人员救助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</si>
  <si>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退耕现金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</si>
  <si>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国有农场办社会职能改革补助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</si>
  <si>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农村综合改革示范试点补助</t>
    </r>
  </si>
  <si>
    <t xml:space="preserve">  保障性安居工程支出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</si>
  <si>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农村危房改造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</si>
  <si>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土地治理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</si>
  <si>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农资综合补贴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</si>
  <si>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大中型水库移民后期扶持专项支出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</si>
  <si>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伤残抚恤</t>
    </r>
  </si>
  <si>
    <t xml:space="preserve">         年终结余</t>
  </si>
  <si>
    <t>上年结余收入</t>
  </si>
  <si>
    <t>调出资金</t>
  </si>
  <si>
    <t>调入资金</t>
  </si>
  <si>
    <t>单位：万元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</si>
  <si>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</si>
  <si>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</si>
  <si>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</si>
  <si>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</si>
  <si>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</si>
  <si>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</si>
  <si>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</si>
  <si>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</si>
  <si>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备注：2014年预算“三公”经费县乡两级汇总为2463.7万元。</t>
  </si>
  <si>
    <t xml:space="preserve">      各部门贯彻落实中央“八项规定”及省“十项规定”要求，加强公务接待管理，严格控制车辆运行费，使“三公”经费总体下降。</t>
  </si>
  <si>
    <t>2014年新宾县政府预算</t>
  </si>
  <si>
    <t>2014年新宾县公共财政预算收支情况表</t>
  </si>
  <si>
    <t>2014年新宾县政府性基金预算收支情况表</t>
  </si>
  <si>
    <t>新宾县“三公”经费预算汇总表</t>
  </si>
  <si>
    <t>1.2014年新宾县公共财政预算收支情况表</t>
  </si>
  <si>
    <t>2.2014年新宾县政府性基金预算收支情况表</t>
  </si>
  <si>
    <t>3.2014年新宾县“三公”经费预算汇总表</t>
  </si>
  <si>
    <t xml:space="preserve">      其中：公务接待费318.69万元，公务用车购置及运行费2145.01万元（公务用车购置费218.5万元、公务用车运行费1926.51万元)。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</si>
</sst>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0.00_);[Red]\(0.00\)"/>
    <numFmt numFmtId="204" formatCode="0.0_);[Red]\(0.0\)"/>
    <numFmt numFmtId="205" formatCode="#,##0.0000"/>
    <numFmt numFmtId="206" formatCode="#,##0.0"/>
    <numFmt numFmtId="207" formatCode="yyyy\-mm\-dd"/>
    <numFmt numFmtId="208" formatCode="###0.0"/>
    <numFmt numFmtId="209" formatCode="#,##0.00_);[Red]\(#,##0.00\)"/>
    <numFmt numFmtId="210" formatCode="#,##0.0;\-#,##0.0"/>
    <numFmt numFmtId="211" formatCode="#,##0.0_);\(#,##0.0\)"/>
    <numFmt numFmtId="212" formatCode="_ * #,##0_ ;_ * \-#,##0_ ;_ * &quot;-&quot;??_ ;_ @_ "/>
    <numFmt numFmtId="213" formatCode="#,##0_ "/>
    <numFmt numFmtId="214" formatCode="0_ "/>
    <numFmt numFmtId="215" formatCode="0.0_ "/>
    <numFmt numFmtId="216" formatCode="0;_"/>
    <numFmt numFmtId="217" formatCode="0;_"/>
    <numFmt numFmtId="218" formatCode="0;_蠀"/>
    <numFmt numFmtId="219" formatCode="0;_퀀"/>
    <numFmt numFmtId="220" formatCode="#,##0_);[Red]\(#,##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2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color indexed="10"/>
      <name val="宋体"/>
      <family val="0"/>
    </font>
    <font>
      <sz val="10"/>
      <color indexed="10"/>
      <name val="Geneva"/>
      <family val="2"/>
    </font>
    <font>
      <sz val="9"/>
      <color indexed="10"/>
      <name val="宋体"/>
      <family val="0"/>
    </font>
    <font>
      <b/>
      <sz val="11"/>
      <name val="宋体"/>
      <family val="0"/>
    </font>
    <font>
      <b/>
      <sz val="11"/>
      <name val="Geneva"/>
      <family val="2"/>
    </font>
    <font>
      <b/>
      <sz val="18"/>
      <name val="宋体"/>
      <family val="0"/>
    </font>
    <font>
      <b/>
      <sz val="10"/>
      <name val="Geneva"/>
      <family val="2"/>
    </font>
    <font>
      <b/>
      <sz val="9"/>
      <name val="宋体"/>
      <family val="0"/>
    </font>
    <font>
      <sz val="22"/>
      <name val="宋体"/>
      <family val="0"/>
    </font>
    <font>
      <sz val="28"/>
      <name val="宋体"/>
      <family val="0"/>
    </font>
    <font>
      <b/>
      <sz val="36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0.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6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" vertical="center"/>
    </xf>
    <xf numFmtId="214" fontId="0" fillId="0" borderId="0" xfId="0" applyNumberFormat="1" applyAlignment="1">
      <alignment/>
    </xf>
    <xf numFmtId="214" fontId="7" fillId="0" borderId="0" xfId="0" applyNumberFormat="1" applyFont="1" applyFill="1" applyAlignment="1" applyProtection="1">
      <alignment horizontal="centerContinuous" vertical="center"/>
      <protection/>
    </xf>
    <xf numFmtId="214" fontId="6" fillId="0" borderId="0" xfId="0" applyNumberFormat="1" applyFont="1" applyFill="1" applyAlignment="1">
      <alignment horizontal="center" vertical="center"/>
    </xf>
    <xf numFmtId="214" fontId="6" fillId="0" borderId="1" xfId="0" applyNumberFormat="1" applyFont="1" applyFill="1" applyBorder="1" applyAlignment="1" applyProtection="1">
      <alignment horizontal="right" vertical="center" wrapText="1"/>
      <protection/>
    </xf>
    <xf numFmtId="214" fontId="6" fillId="0" borderId="1" xfId="19" applyNumberFormat="1" applyFont="1" applyBorder="1" applyAlignment="1">
      <alignment vertical="center"/>
      <protection/>
    </xf>
    <xf numFmtId="214" fontId="9" fillId="0" borderId="1" xfId="19" applyNumberFormat="1" applyFont="1" applyFill="1" applyBorder="1" applyAlignment="1">
      <alignment vertical="center"/>
      <protection/>
    </xf>
    <xf numFmtId="214" fontId="6" fillId="0" borderId="1" xfId="19" applyNumberFormat="1" applyFont="1" applyFill="1" applyBorder="1" applyAlignment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Fill="1" applyAlignment="1">
      <alignment/>
    </xf>
    <xf numFmtId="214" fontId="0" fillId="0" borderId="0" xfId="0" applyNumberFormat="1" applyFill="1" applyAlignment="1">
      <alignment/>
    </xf>
    <xf numFmtId="0" fontId="6" fillId="0" borderId="0" xfId="0" applyFont="1" applyAlignment="1">
      <alignment vertical="center"/>
    </xf>
    <xf numFmtId="0" fontId="10" fillId="0" borderId="0" xfId="0" applyAlignment="1">
      <alignment/>
    </xf>
    <xf numFmtId="0" fontId="8" fillId="0" borderId="0" xfId="0" applyFont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214" fontId="13" fillId="0" borderId="1" xfId="19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" fontId="15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Alignment="1">
      <alignment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214" fontId="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214" fontId="0" fillId="0" borderId="1" xfId="0" applyNumberForma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04" fontId="6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9" fontId="6" fillId="0" borderId="2" xfId="16" applyNumberFormat="1" applyFont="1" applyFill="1" applyBorder="1" applyAlignment="1" applyProtection="1">
      <alignment horizontal="left" vertical="center"/>
      <protection/>
    </xf>
    <xf numFmtId="0" fontId="6" fillId="0" borderId="1" xfId="0" applyFont="1" applyBorder="1" applyAlignment="1">
      <alignment/>
    </xf>
    <xf numFmtId="196" fontId="9" fillId="0" borderId="1" xfId="0" applyNumberFormat="1" applyFont="1" applyBorder="1" applyAlignment="1">
      <alignment vertical="center" wrapText="1"/>
    </xf>
    <xf numFmtId="196" fontId="6" fillId="2" borderId="1" xfId="16" applyNumberFormat="1" applyFont="1" applyFill="1" applyBorder="1" applyAlignment="1" applyProtection="1">
      <alignment horizontal="right" vertical="center"/>
      <protection locked="0"/>
    </xf>
    <xf numFmtId="196" fontId="6" fillId="0" borderId="1" xfId="16" applyNumberFormat="1" applyFont="1" applyFill="1" applyBorder="1" applyAlignment="1" applyProtection="1">
      <alignment horizontal="right" vertical="center"/>
      <protection/>
    </xf>
    <xf numFmtId="196" fontId="6" fillId="0" borderId="1" xfId="16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214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3" fontId="20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>
      <alignment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2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214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214" fontId="9" fillId="0" borderId="5" xfId="0" applyNumberFormat="1" applyFont="1" applyFill="1" applyBorder="1" applyAlignment="1" applyProtection="1">
      <alignment horizontal="centerContinuous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214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214" fontId="9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49" fontId="6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Fill="1" applyBorder="1" applyAlignment="1" applyProtection="1">
      <alignment horizontal="left" vertical="center"/>
      <protection/>
    </xf>
    <xf numFmtId="49" fontId="13" fillId="0" borderId="6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horizontal="left" vertical="center"/>
      <protection/>
    </xf>
    <xf numFmtId="49" fontId="6" fillId="0" borderId="6" xfId="0" applyNumberFormat="1" applyFont="1" applyFill="1" applyBorder="1" applyAlignment="1" applyProtection="1">
      <alignment horizontal="left" vertical="center" indent="2"/>
      <protection/>
    </xf>
    <xf numFmtId="0" fontId="6" fillId="0" borderId="6" xfId="0" applyFont="1" applyFill="1" applyBorder="1" applyAlignment="1">
      <alignment vertical="center"/>
    </xf>
    <xf numFmtId="0" fontId="0" fillId="0" borderId="6" xfId="0" applyBorder="1" applyAlignment="1">
      <alignment/>
    </xf>
    <xf numFmtId="214" fontId="9" fillId="0" borderId="7" xfId="0" applyNumberFormat="1" applyFont="1" applyFill="1" applyBorder="1" applyAlignment="1" applyProtection="1">
      <alignment horizontal="right" vertical="center"/>
      <protection/>
    </xf>
    <xf numFmtId="214" fontId="6" fillId="0" borderId="7" xfId="0" applyNumberFormat="1" applyFont="1" applyFill="1" applyBorder="1" applyAlignment="1" applyProtection="1">
      <alignment horizontal="right" vertical="center"/>
      <protection/>
    </xf>
    <xf numFmtId="0" fontId="9" fillId="3" borderId="8" xfId="0" applyFont="1" applyFill="1" applyBorder="1" applyAlignment="1">
      <alignment horizontal="center" vertical="center"/>
    </xf>
    <xf numFmtId="214" fontId="9" fillId="3" borderId="9" xfId="19" applyNumberFormat="1" applyFont="1" applyFill="1" applyBorder="1" applyAlignment="1">
      <alignment vertical="center"/>
      <protection/>
    </xf>
    <xf numFmtId="0" fontId="9" fillId="3" borderId="9" xfId="0" applyNumberFormat="1" applyFont="1" applyFill="1" applyBorder="1" applyAlignment="1" applyProtection="1">
      <alignment horizontal="center" vertical="center"/>
      <protection/>
    </xf>
    <xf numFmtId="214" fontId="9" fillId="3" borderId="10" xfId="0" applyNumberFormat="1" applyFont="1" applyFill="1" applyBorder="1" applyAlignment="1" applyProtection="1">
      <alignment horizontal="right" vertical="center"/>
      <protection/>
    </xf>
    <xf numFmtId="214" fontId="6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17" applyFont="1" applyBorder="1" applyAlignment="1" applyProtection="1">
      <alignment horizontal="left"/>
      <protection locked="0"/>
    </xf>
    <xf numFmtId="0" fontId="9" fillId="0" borderId="6" xfId="0" applyFont="1" applyBorder="1" applyAlignment="1">
      <alignment vertical="center" wrapText="1"/>
    </xf>
    <xf numFmtId="196" fontId="9" fillId="0" borderId="7" xfId="0" applyNumberFormat="1" applyFont="1" applyBorder="1" applyAlignment="1">
      <alignment vertical="center" wrapText="1"/>
    </xf>
    <xf numFmtId="49" fontId="6" fillId="0" borderId="6" xfId="16" applyNumberFormat="1" applyFont="1" applyFill="1" applyBorder="1" applyAlignment="1" applyProtection="1">
      <alignment horizontal="left" vertical="center"/>
      <protection/>
    </xf>
    <xf numFmtId="196" fontId="6" fillId="0" borderId="7" xfId="16" applyNumberFormat="1" applyFont="1" applyFill="1" applyBorder="1" applyAlignment="1" applyProtection="1">
      <alignment horizontal="right" vertical="center"/>
      <protection/>
    </xf>
    <xf numFmtId="196" fontId="6" fillId="0" borderId="7" xfId="16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16" applyNumberFormat="1" applyFont="1" applyFill="1" applyBorder="1" applyAlignment="1" applyProtection="1">
      <alignment horizontal="left" vertical="center"/>
      <protection/>
    </xf>
    <xf numFmtId="196" fontId="6" fillId="0" borderId="15" xfId="16" applyNumberFormat="1" applyFont="1" applyFill="1" applyBorder="1" applyAlignment="1" applyProtection="1">
      <alignment horizontal="right" vertical="center"/>
      <protection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2" xfId="16" applyNumberFormat="1" applyFont="1" applyFill="1" applyBorder="1" applyAlignment="1" applyProtection="1">
      <alignment horizontal="left" vertical="center"/>
      <protection/>
    </xf>
    <xf numFmtId="196" fontId="9" fillId="0" borderId="7" xfId="16" applyNumberFormat="1" applyFont="1" applyFill="1" applyBorder="1" applyAlignment="1" applyProtection="1">
      <alignment horizontal="right" vertical="center"/>
      <protection/>
    </xf>
    <xf numFmtId="0" fontId="9" fillId="0" borderId="8" xfId="0" applyFont="1" applyBorder="1" applyAlignment="1">
      <alignment horizontal="center"/>
    </xf>
    <xf numFmtId="196" fontId="9" fillId="0" borderId="9" xfId="0" applyNumberFormat="1" applyFont="1" applyBorder="1" applyAlignment="1">
      <alignment/>
    </xf>
    <xf numFmtId="49" fontId="9" fillId="0" borderId="16" xfId="16" applyNumberFormat="1" applyFont="1" applyFill="1" applyBorder="1" applyAlignment="1" applyProtection="1">
      <alignment horizontal="center" vertical="center"/>
      <protection/>
    </xf>
    <xf numFmtId="196" fontId="9" fillId="0" borderId="10" xfId="16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6" xfId="0" applyNumberFormat="1" applyFont="1" applyFill="1" applyBorder="1" applyAlignment="1" applyProtection="1">
      <alignment horizontal="left" vertical="center" indent="2"/>
      <protection/>
    </xf>
    <xf numFmtId="214" fontId="0" fillId="0" borderId="1" xfId="19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 indent="2"/>
      <protection/>
    </xf>
    <xf numFmtId="21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18">
      <alignment vertical="center"/>
      <protection/>
    </xf>
    <xf numFmtId="0" fontId="6" fillId="0" borderId="0" xfId="18" applyFont="1">
      <alignment vertical="center"/>
      <protection/>
    </xf>
    <xf numFmtId="0" fontId="6" fillId="0" borderId="0" xfId="18" applyFont="1" applyAlignment="1">
      <alignment horizontal="right"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0" xfId="18" applyFont="1" applyAlignment="1">
      <alignment horizontal="center"/>
      <protection/>
    </xf>
    <xf numFmtId="0" fontId="9" fillId="0" borderId="1" xfId="18" applyFont="1" applyBorder="1" applyAlignment="1">
      <alignment vertical="center"/>
      <protection/>
    </xf>
    <xf numFmtId="4" fontId="25" fillId="0" borderId="1" xfId="18" applyNumberFormat="1" applyFont="1" applyBorder="1" applyAlignment="1">
      <alignment vertical="center"/>
      <protection/>
    </xf>
    <xf numFmtId="0" fontId="25" fillId="0" borderId="0" xfId="18" applyFont="1">
      <alignment vertical="center"/>
      <protection/>
    </xf>
    <xf numFmtId="0" fontId="6" fillId="0" borderId="1" xfId="18" applyFont="1" applyBorder="1" applyAlignment="1">
      <alignment vertical="center" wrapText="1"/>
      <protection/>
    </xf>
    <xf numFmtId="4" fontId="1" fillId="0" borderId="1" xfId="18" applyNumberFormat="1" applyFont="1" applyFill="1" applyBorder="1" applyAlignment="1" applyProtection="1">
      <alignment horizontal="right" vertical="center"/>
      <protection/>
    </xf>
    <xf numFmtId="0" fontId="6" fillId="0" borderId="1" xfId="18" applyFont="1" applyBorder="1" applyAlignment="1">
      <alignment vertical="center"/>
      <protection/>
    </xf>
    <xf numFmtId="4" fontId="1" fillId="0" borderId="1" xfId="18" applyNumberFormat="1" applyFont="1" applyFill="1" applyBorder="1" applyAlignment="1" applyProtection="1">
      <alignment horizontal="right" vertical="center"/>
      <protection/>
    </xf>
    <xf numFmtId="4" fontId="1" fillId="0" borderId="1" xfId="18" applyNumberFormat="1" applyFont="1" applyBorder="1" applyAlignment="1">
      <alignment vertical="center"/>
      <protection/>
    </xf>
    <xf numFmtId="0" fontId="2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0" fillId="0" borderId="0" xfId="0" applyFont="1" applyAlignment="1">
      <alignment wrapText="1"/>
    </xf>
    <xf numFmtId="0" fontId="9" fillId="0" borderId="0" xfId="18" applyFont="1">
      <alignment vertical="center"/>
      <protection/>
    </xf>
    <xf numFmtId="0" fontId="22" fillId="0" borderId="0" xfId="0" applyFont="1" applyAlignment="1">
      <alignment horizontal="left" indent="4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4" fillId="0" borderId="0" xfId="18" applyFont="1" applyAlignment="1">
      <alignment horizontal="center" vertical="center"/>
      <protection/>
    </xf>
    <xf numFmtId="0" fontId="21" fillId="0" borderId="0" xfId="18" applyFont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常规 2" xfId="16"/>
    <cellStyle name="常规_2006年元旦加班表（宋金国）" xfId="17"/>
    <cellStyle name="常规_2014年政府预算公开模板" xfId="18"/>
    <cellStyle name="常规_省本级2004年快报及2005年预算（平衡部分）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"/>
  <sheetViews>
    <sheetView workbookViewId="0" topLeftCell="A1">
      <selection activeCell="J17" sqref="J17"/>
    </sheetView>
  </sheetViews>
  <sheetFormatPr defaultColWidth="9.33203125" defaultRowHeight="11.25"/>
  <cols>
    <col min="10" max="10" width="73.83203125" style="0" customWidth="1"/>
    <col min="11" max="11" width="56.16015625" style="0" customWidth="1"/>
  </cols>
  <sheetData>
    <row r="1" s="47" customFormat="1" ht="27"/>
    <row r="2" s="47" customFormat="1" ht="27"/>
    <row r="3" spans="1:3" s="47" customFormat="1" ht="27">
      <c r="A3" s="126"/>
      <c r="B3" s="126"/>
      <c r="C3" s="126"/>
    </row>
    <row r="4" spans="1:10" s="47" customFormat="1" ht="90" customHeight="1">
      <c r="A4" s="127" t="s">
        <v>419</v>
      </c>
      <c r="B4" s="127"/>
      <c r="C4" s="127"/>
      <c r="D4" s="127"/>
      <c r="E4" s="127"/>
      <c r="F4" s="127"/>
      <c r="G4" s="127"/>
      <c r="H4" s="127"/>
      <c r="I4" s="127"/>
      <c r="J4" s="127"/>
    </row>
    <row r="5" s="47" customFormat="1" ht="27"/>
    <row r="6" s="47" customFormat="1" ht="27"/>
    <row r="7" spans="1:10" s="47" customFormat="1" ht="113.25" customHeight="1">
      <c r="A7" s="125" t="s">
        <v>423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s="47" customFormat="1" ht="113.25" customHeight="1">
      <c r="A8" s="125" t="s">
        <v>424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s="47" customFormat="1" ht="92.25" customHeight="1">
      <c r="A9" s="125" t="s">
        <v>425</v>
      </c>
      <c r="B9" s="125"/>
      <c r="C9" s="125"/>
      <c r="D9" s="125"/>
      <c r="E9" s="125"/>
      <c r="F9" s="125"/>
      <c r="G9" s="125"/>
      <c r="H9" s="125"/>
      <c r="I9" s="125"/>
      <c r="J9" s="125"/>
    </row>
  </sheetData>
  <mergeCells count="5">
    <mergeCell ref="A9:J9"/>
    <mergeCell ref="A3:C3"/>
    <mergeCell ref="A8:J8"/>
    <mergeCell ref="A4:J4"/>
    <mergeCell ref="A7:J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357"/>
  <sheetViews>
    <sheetView workbookViewId="0" topLeftCell="A1">
      <selection activeCell="A1" sqref="A1"/>
    </sheetView>
  </sheetViews>
  <sheetFormatPr defaultColWidth="9.16015625" defaultRowHeight="12.75" customHeight="1"/>
  <cols>
    <col min="1" max="1" width="34.16015625" style="0" customWidth="1"/>
    <col min="2" max="2" width="13.66015625" style="3" customWidth="1"/>
    <col min="3" max="3" width="40.83203125" style="11" customWidth="1"/>
    <col min="4" max="4" width="13.66015625" style="12" customWidth="1"/>
    <col min="5" max="165" width="6.66015625" style="14" customWidth="1"/>
    <col min="166" max="221" width="9.16015625" style="14" customWidth="1"/>
    <col min="222" max="16384" width="9.16015625" style="14" customWidth="1"/>
  </cols>
  <sheetData>
    <row r="1" ht="20.25" customHeight="1">
      <c r="A1" s="22"/>
    </row>
    <row r="2" spans="1:165" ht="32.25" customHeight="1">
      <c r="A2" s="40" t="s">
        <v>420</v>
      </c>
      <c r="B2" s="4"/>
      <c r="C2" s="1"/>
      <c r="D2" s="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</row>
    <row r="3" spans="1:165" ht="11.25" customHeight="1">
      <c r="A3" s="2"/>
      <c r="B3" s="5"/>
      <c r="C3" s="2"/>
      <c r="D3" s="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</row>
    <row r="4" spans="1:165" ht="17.25" customHeight="1" thickBot="1">
      <c r="A4" s="50"/>
      <c r="B4" s="51"/>
      <c r="C4" s="52"/>
      <c r="D4" s="51" t="s"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</row>
    <row r="5" spans="1:165" s="42" customFormat="1" ht="28.5" customHeight="1">
      <c r="A5" s="53" t="s">
        <v>14</v>
      </c>
      <c r="B5" s="54"/>
      <c r="C5" s="55" t="s">
        <v>13</v>
      </c>
      <c r="D5" s="5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</row>
    <row r="6" spans="1:221" s="42" customFormat="1" ht="25.5" customHeight="1">
      <c r="A6" s="57" t="s">
        <v>11</v>
      </c>
      <c r="B6" s="44" t="s">
        <v>12</v>
      </c>
      <c r="C6" s="43" t="s">
        <v>11</v>
      </c>
      <c r="D6" s="58" t="s">
        <v>12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HM6" s="46"/>
    </row>
    <row r="7" spans="1:221" ht="20.25" customHeight="1">
      <c r="A7" s="59" t="s">
        <v>2</v>
      </c>
      <c r="B7" s="8">
        <f>B8+B22</f>
        <v>119030</v>
      </c>
      <c r="C7" s="25" t="s">
        <v>3</v>
      </c>
      <c r="D7" s="60">
        <f>D8+D88+D91+D115+D133+D141+D157+D208+D246+D257+D271+D304+D308+D318+D324+D332+D339+D343+D345+D348</f>
        <v>168785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HM7" s="16"/>
    </row>
    <row r="8" spans="1:221" ht="20.25" customHeight="1">
      <c r="A8" s="98" t="s">
        <v>362</v>
      </c>
      <c r="B8" s="9">
        <f>SUM(B9:B21)</f>
        <v>95472</v>
      </c>
      <c r="C8" s="49" t="s">
        <v>314</v>
      </c>
      <c r="D8" s="76">
        <f>D9+D14+D18+D23+D30+D34+D40+D43+D47+D51+D53+D58+D62+D65+D68+D71+D73+D76+D79+D83+D86</f>
        <v>11825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HM8" s="16"/>
    </row>
    <row r="9" spans="1:221" ht="20.25" customHeight="1">
      <c r="A9" s="98" t="s">
        <v>363</v>
      </c>
      <c r="B9" s="9">
        <v>11111</v>
      </c>
      <c r="C9" s="48" t="s">
        <v>15</v>
      </c>
      <c r="D9" s="62">
        <f>SUM(D10:D13)</f>
        <v>160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HM9" s="16"/>
    </row>
    <row r="10" spans="1:221" ht="20.25" customHeight="1">
      <c r="A10" s="98" t="s">
        <v>364</v>
      </c>
      <c r="B10" s="9">
        <v>17900</v>
      </c>
      <c r="C10" s="48" t="s">
        <v>16</v>
      </c>
      <c r="D10" s="62">
        <v>120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HM10" s="16"/>
    </row>
    <row r="11" spans="1:221" ht="20.25" customHeight="1">
      <c r="A11" s="98" t="s">
        <v>365</v>
      </c>
      <c r="B11" s="9">
        <v>5852</v>
      </c>
      <c r="C11" s="48" t="s">
        <v>17</v>
      </c>
      <c r="D11" s="62">
        <v>20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HM11" s="16"/>
    </row>
    <row r="12" spans="1:221" ht="20.25" customHeight="1">
      <c r="A12" s="98" t="s">
        <v>366</v>
      </c>
      <c r="B12" s="9">
        <v>1495</v>
      </c>
      <c r="C12" s="48" t="s">
        <v>18</v>
      </c>
      <c r="D12" s="62">
        <v>10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HM12" s="16"/>
    </row>
    <row r="13" spans="1:221" ht="20.25" customHeight="1">
      <c r="A13" s="98" t="s">
        <v>367</v>
      </c>
      <c r="B13" s="9">
        <v>14210</v>
      </c>
      <c r="C13" s="48" t="s">
        <v>19</v>
      </c>
      <c r="D13" s="62">
        <v>10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HM13" s="16"/>
    </row>
    <row r="14" spans="1:221" ht="20.25" customHeight="1">
      <c r="A14" s="98" t="s">
        <v>368</v>
      </c>
      <c r="B14" s="9">
        <v>1479</v>
      </c>
      <c r="C14" s="48" t="s">
        <v>20</v>
      </c>
      <c r="D14" s="62">
        <f>SUM(D15:D17)</f>
        <v>115</v>
      </c>
      <c r="HM14" s="16"/>
    </row>
    <row r="15" spans="1:221" ht="23.25" customHeight="1">
      <c r="A15" s="98" t="s">
        <v>369</v>
      </c>
      <c r="B15" s="9">
        <v>835</v>
      </c>
      <c r="C15" s="48" t="s">
        <v>21</v>
      </c>
      <c r="D15" s="62">
        <v>80</v>
      </c>
      <c r="HM15" s="16"/>
    </row>
    <row r="16" spans="1:221" ht="20.25" customHeight="1">
      <c r="A16" s="98" t="s">
        <v>370</v>
      </c>
      <c r="B16" s="9">
        <v>438</v>
      </c>
      <c r="C16" s="48" t="s">
        <v>22</v>
      </c>
      <c r="D16" s="62">
        <v>20</v>
      </c>
      <c r="HM16" s="16"/>
    </row>
    <row r="17" spans="1:221" ht="20.25" customHeight="1">
      <c r="A17" s="98" t="s">
        <v>371</v>
      </c>
      <c r="B17" s="9">
        <v>1565</v>
      </c>
      <c r="C17" s="48" t="s">
        <v>23</v>
      </c>
      <c r="D17" s="62">
        <v>15</v>
      </c>
      <c r="HM17" s="16"/>
    </row>
    <row r="18" spans="1:221" ht="20.25" customHeight="1">
      <c r="A18" s="98" t="s">
        <v>372</v>
      </c>
      <c r="B18" s="9">
        <v>1697</v>
      </c>
      <c r="C18" s="48" t="s">
        <v>24</v>
      </c>
      <c r="D18" s="76">
        <f>SUM(D19:D22)</f>
        <v>6868</v>
      </c>
      <c r="HM18" s="16"/>
    </row>
    <row r="19" spans="1:221" ht="20.25" customHeight="1">
      <c r="A19" s="98" t="s">
        <v>373</v>
      </c>
      <c r="B19" s="9">
        <v>434</v>
      </c>
      <c r="C19" s="48" t="s">
        <v>25</v>
      </c>
      <c r="D19" s="76">
        <v>2431</v>
      </c>
      <c r="HM19" s="16"/>
    </row>
    <row r="20" spans="1:221" ht="20.25" customHeight="1">
      <c r="A20" s="98" t="s">
        <v>374</v>
      </c>
      <c r="B20" s="9">
        <v>29305</v>
      </c>
      <c r="C20" s="48" t="s">
        <v>26</v>
      </c>
      <c r="D20" s="76">
        <v>4366</v>
      </c>
      <c r="HM20" s="16"/>
    </row>
    <row r="21" spans="1:221" ht="20.25" customHeight="1">
      <c r="A21" s="98" t="s">
        <v>375</v>
      </c>
      <c r="B21" s="9">
        <v>9151</v>
      </c>
      <c r="C21" s="48" t="s">
        <v>27</v>
      </c>
      <c r="D21" s="62">
        <v>63</v>
      </c>
      <c r="HM21" s="16"/>
    </row>
    <row r="22" spans="1:221" ht="20.25" customHeight="1">
      <c r="A22" s="98" t="s">
        <v>376</v>
      </c>
      <c r="B22" s="6">
        <f>SUM(B23:B26)</f>
        <v>23558</v>
      </c>
      <c r="C22" s="48" t="s">
        <v>28</v>
      </c>
      <c r="D22" s="62">
        <v>8</v>
      </c>
      <c r="HM22" s="16"/>
    </row>
    <row r="23" spans="1:221" ht="20.25" customHeight="1">
      <c r="A23" s="98" t="s">
        <v>377</v>
      </c>
      <c r="B23" s="9">
        <v>1549</v>
      </c>
      <c r="C23" s="48" t="s">
        <v>29</v>
      </c>
      <c r="D23" s="62">
        <f>SUM(D24:D29)</f>
        <v>198</v>
      </c>
      <c r="HM23" s="16"/>
    </row>
    <row r="24" spans="1:221" ht="20.25" customHeight="1">
      <c r="A24" s="98" t="s">
        <v>378</v>
      </c>
      <c r="B24" s="9">
        <v>4225</v>
      </c>
      <c r="C24" s="48" t="s">
        <v>30</v>
      </c>
      <c r="D24" s="62">
        <v>104</v>
      </c>
      <c r="HM24" s="16"/>
    </row>
    <row r="25" spans="1:221" ht="20.25" customHeight="1">
      <c r="A25" s="98" t="s">
        <v>379</v>
      </c>
      <c r="B25" s="9">
        <v>7838</v>
      </c>
      <c r="C25" s="48" t="s">
        <v>31</v>
      </c>
      <c r="D25" s="62">
        <v>10</v>
      </c>
      <c r="HM25" s="16"/>
    </row>
    <row r="26" spans="1:221" ht="20.25" customHeight="1">
      <c r="A26" s="98" t="s">
        <v>380</v>
      </c>
      <c r="B26" s="9">
        <v>9946</v>
      </c>
      <c r="C26" s="48" t="s">
        <v>32</v>
      </c>
      <c r="D26" s="62">
        <v>30</v>
      </c>
      <c r="HM26" s="16"/>
    </row>
    <row r="27" spans="2:221" ht="20.25" customHeight="1">
      <c r="B27" s="29"/>
      <c r="C27" s="48" t="s">
        <v>33</v>
      </c>
      <c r="D27" s="62">
        <v>35</v>
      </c>
      <c r="HM27" s="16"/>
    </row>
    <row r="28" spans="1:221" ht="20.25" customHeight="1">
      <c r="A28" s="98"/>
      <c r="B28" s="29"/>
      <c r="C28" s="48" t="s">
        <v>34</v>
      </c>
      <c r="D28" s="62">
        <v>7</v>
      </c>
      <c r="HM28" s="16"/>
    </row>
    <row r="29" spans="2:221" ht="20.25" customHeight="1">
      <c r="B29" s="29"/>
      <c r="C29" s="48" t="s">
        <v>35</v>
      </c>
      <c r="D29" s="62">
        <v>12</v>
      </c>
      <c r="HM29" s="16"/>
    </row>
    <row r="30" spans="2:221" ht="20.25" customHeight="1">
      <c r="B30" s="29"/>
      <c r="C30" s="48" t="s">
        <v>36</v>
      </c>
      <c r="D30" s="62">
        <f>SUM(D31:D33)</f>
        <v>91</v>
      </c>
      <c r="HM30" s="16"/>
    </row>
    <row r="31" spans="2:221" ht="20.25" customHeight="1">
      <c r="B31" s="29"/>
      <c r="C31" s="48" t="s">
        <v>37</v>
      </c>
      <c r="D31" s="62">
        <v>38</v>
      </c>
      <c r="HM31" s="16"/>
    </row>
    <row r="32" spans="1:221" ht="27" customHeight="1">
      <c r="A32" s="61"/>
      <c r="B32" s="6"/>
      <c r="C32" s="48" t="s">
        <v>38</v>
      </c>
      <c r="D32" s="62">
        <v>42</v>
      </c>
      <c r="HM32" s="16"/>
    </row>
    <row r="33" spans="1:221" ht="20.25" customHeight="1">
      <c r="A33" s="61"/>
      <c r="B33" s="6"/>
      <c r="C33" s="48" t="s">
        <v>39</v>
      </c>
      <c r="D33" s="62">
        <v>11</v>
      </c>
      <c r="HM33" s="16"/>
    </row>
    <row r="34" spans="1:221" ht="20.25" customHeight="1">
      <c r="A34" s="61"/>
      <c r="B34" s="6"/>
      <c r="C34" s="48" t="s">
        <v>40</v>
      </c>
      <c r="D34" s="62">
        <f>SUM(D35:D39)</f>
        <v>519</v>
      </c>
      <c r="HM34" s="16"/>
    </row>
    <row r="35" spans="1:221" ht="20.25" customHeight="1">
      <c r="A35" s="61"/>
      <c r="B35" s="6"/>
      <c r="C35" s="48" t="s">
        <v>41</v>
      </c>
      <c r="D35" s="62">
        <v>123</v>
      </c>
      <c r="HM35" s="16"/>
    </row>
    <row r="36" spans="1:221" ht="20.25" customHeight="1">
      <c r="A36" s="61"/>
      <c r="B36" s="6"/>
      <c r="C36" s="48" t="s">
        <v>42</v>
      </c>
      <c r="D36" s="62">
        <v>225</v>
      </c>
      <c r="HM36" s="16"/>
    </row>
    <row r="37" spans="1:221" ht="20.25" customHeight="1">
      <c r="A37" s="61"/>
      <c r="B37" s="6"/>
      <c r="C37" s="48" t="s">
        <v>43</v>
      </c>
      <c r="D37" s="62">
        <v>55</v>
      </c>
      <c r="HM37" s="16"/>
    </row>
    <row r="38" spans="1:221" ht="20.25" customHeight="1">
      <c r="A38" s="61"/>
      <c r="B38" s="6"/>
      <c r="C38" s="48" t="s">
        <v>44</v>
      </c>
      <c r="D38" s="62">
        <v>107</v>
      </c>
      <c r="HM38" s="16"/>
    </row>
    <row r="39" spans="1:221" ht="20.25" customHeight="1">
      <c r="A39" s="61"/>
      <c r="B39" s="6"/>
      <c r="C39" s="49" t="s">
        <v>381</v>
      </c>
      <c r="D39" s="62">
        <v>9</v>
      </c>
      <c r="HM39" s="16"/>
    </row>
    <row r="40" spans="1:221" ht="20.25" customHeight="1">
      <c r="A40" s="61"/>
      <c r="B40" s="6"/>
      <c r="C40" s="48" t="s">
        <v>45</v>
      </c>
      <c r="D40" s="76">
        <f>SUM(D41:D42)</f>
        <v>1180</v>
      </c>
      <c r="HM40" s="16"/>
    </row>
    <row r="41" spans="1:221" ht="20.25" customHeight="1">
      <c r="A41" s="61"/>
      <c r="B41" s="6"/>
      <c r="C41" s="48" t="s">
        <v>46</v>
      </c>
      <c r="D41" s="62">
        <v>100</v>
      </c>
      <c r="HM41" s="16"/>
    </row>
    <row r="42" spans="1:221" ht="20.25" customHeight="1">
      <c r="A42" s="61"/>
      <c r="B42" s="6"/>
      <c r="C42" s="48" t="s">
        <v>47</v>
      </c>
      <c r="D42" s="76">
        <v>1080</v>
      </c>
      <c r="HM42" s="16"/>
    </row>
    <row r="43" spans="1:221" ht="20.25" customHeight="1">
      <c r="A43" s="61"/>
      <c r="B43" s="6"/>
      <c r="C43" s="48" t="s">
        <v>48</v>
      </c>
      <c r="D43" s="62">
        <f>SUM(D44:D46)</f>
        <v>120</v>
      </c>
      <c r="HM43" s="16"/>
    </row>
    <row r="44" spans="1:221" ht="20.25" customHeight="1">
      <c r="A44" s="61"/>
      <c r="B44" s="6"/>
      <c r="C44" s="48" t="s">
        <v>49</v>
      </c>
      <c r="D44" s="62">
        <v>89</v>
      </c>
      <c r="HM44" s="16"/>
    </row>
    <row r="45" spans="1:221" ht="20.25" customHeight="1">
      <c r="A45" s="61"/>
      <c r="B45" s="6"/>
      <c r="C45" s="48" t="s">
        <v>50</v>
      </c>
      <c r="D45" s="62">
        <v>11</v>
      </c>
      <c r="HM45" s="16"/>
    </row>
    <row r="46" spans="1:221" ht="20.25" customHeight="1">
      <c r="A46" s="61"/>
      <c r="B46" s="6"/>
      <c r="C46" s="48" t="s">
        <v>51</v>
      </c>
      <c r="D46" s="62">
        <v>20</v>
      </c>
      <c r="HM46" s="16"/>
    </row>
    <row r="47" spans="1:221" ht="20.25" customHeight="1">
      <c r="A47" s="63"/>
      <c r="B47" s="6"/>
      <c r="C47" s="48" t="s">
        <v>52</v>
      </c>
      <c r="D47" s="62">
        <f>SUM(D48:D50)</f>
        <v>33</v>
      </c>
      <c r="HM47" s="16"/>
    </row>
    <row r="48" spans="1:221" ht="20.25" customHeight="1">
      <c r="A48" s="64"/>
      <c r="B48" s="6"/>
      <c r="C48" s="48" t="s">
        <v>53</v>
      </c>
      <c r="D48" s="62">
        <v>20</v>
      </c>
      <c r="HM48" s="16"/>
    </row>
    <row r="49" spans="1:221" ht="20.25" customHeight="1">
      <c r="A49" s="64"/>
      <c r="B49" s="6"/>
      <c r="C49" s="48" t="s">
        <v>54</v>
      </c>
      <c r="D49" s="62">
        <v>5</v>
      </c>
      <c r="HM49" s="16"/>
    </row>
    <row r="50" spans="1:221" ht="20.25" customHeight="1">
      <c r="A50" s="64"/>
      <c r="B50" s="6"/>
      <c r="C50" s="48" t="s">
        <v>55</v>
      </c>
      <c r="D50" s="62">
        <v>8</v>
      </c>
      <c r="HM50" s="16"/>
    </row>
    <row r="51" spans="1:221" ht="20.25" customHeight="1">
      <c r="A51" s="64"/>
      <c r="B51" s="6"/>
      <c r="C51" s="48" t="s">
        <v>56</v>
      </c>
      <c r="D51" s="62">
        <f>D52</f>
        <v>179</v>
      </c>
      <c r="HM51" s="16"/>
    </row>
    <row r="52" spans="1:221" ht="20.25" customHeight="1">
      <c r="A52" s="64"/>
      <c r="B52" s="6"/>
      <c r="C52" s="48" t="s">
        <v>57</v>
      </c>
      <c r="D52" s="62">
        <v>179</v>
      </c>
      <c r="HM52" s="16"/>
    </row>
    <row r="53" spans="1:221" ht="20.25" customHeight="1">
      <c r="A53" s="64"/>
      <c r="B53" s="6"/>
      <c r="C53" s="48" t="s">
        <v>58</v>
      </c>
      <c r="D53" s="62">
        <f>SUM(D54:D57)</f>
        <v>286</v>
      </c>
      <c r="HM53" s="16"/>
    </row>
    <row r="54" spans="1:221" ht="20.25" customHeight="1">
      <c r="A54" s="64"/>
      <c r="B54" s="6"/>
      <c r="C54" s="48" t="s">
        <v>59</v>
      </c>
      <c r="D54" s="62">
        <v>90</v>
      </c>
      <c r="HM54" s="16"/>
    </row>
    <row r="55" spans="1:221" ht="20.25" customHeight="1">
      <c r="A55" s="64"/>
      <c r="B55" s="6"/>
      <c r="C55" s="48" t="s">
        <v>60</v>
      </c>
      <c r="D55" s="62">
        <v>140</v>
      </c>
      <c r="HM55" s="16"/>
    </row>
    <row r="56" spans="1:221" ht="20.25" customHeight="1">
      <c r="A56" s="64"/>
      <c r="B56" s="6"/>
      <c r="C56" s="48" t="s">
        <v>61</v>
      </c>
      <c r="D56" s="62">
        <v>31</v>
      </c>
      <c r="HM56" s="16"/>
    </row>
    <row r="57" spans="1:221" ht="20.25" customHeight="1">
      <c r="A57" s="64"/>
      <c r="B57" s="6"/>
      <c r="C57" s="48" t="s">
        <v>62</v>
      </c>
      <c r="D57" s="62">
        <v>25</v>
      </c>
      <c r="HM57" s="16"/>
    </row>
    <row r="58" spans="1:221" ht="20.25" customHeight="1">
      <c r="A58" s="64"/>
      <c r="B58" s="6"/>
      <c r="C58" s="48" t="s">
        <v>63</v>
      </c>
      <c r="D58" s="62">
        <f>SUM(D59:D61)</f>
        <v>473</v>
      </c>
      <c r="HM58" s="16"/>
    </row>
    <row r="59" spans="1:221" ht="20.25" customHeight="1">
      <c r="A59" s="64"/>
      <c r="B59" s="6"/>
      <c r="C59" s="48" t="s">
        <v>64</v>
      </c>
      <c r="D59" s="62">
        <v>417</v>
      </c>
      <c r="HM59" s="16"/>
    </row>
    <row r="60" spans="1:221" ht="20.25" customHeight="1">
      <c r="A60" s="64"/>
      <c r="B60" s="6"/>
      <c r="C60" s="48" t="s">
        <v>65</v>
      </c>
      <c r="D60" s="62">
        <v>10</v>
      </c>
      <c r="HM60" s="16"/>
    </row>
    <row r="61" spans="1:221" ht="20.25" customHeight="1">
      <c r="A61" s="64"/>
      <c r="B61" s="6"/>
      <c r="C61" s="48" t="s">
        <v>66</v>
      </c>
      <c r="D61" s="62">
        <v>46</v>
      </c>
      <c r="HM61" s="16"/>
    </row>
    <row r="62" spans="1:221" ht="20.25" customHeight="1">
      <c r="A62" s="64"/>
      <c r="B62" s="6"/>
      <c r="C62" s="48" t="s">
        <v>67</v>
      </c>
      <c r="D62" s="62">
        <f>SUM(D63:D64)</f>
        <v>68</v>
      </c>
      <c r="HM62" s="16"/>
    </row>
    <row r="63" spans="1:221" ht="20.25" customHeight="1">
      <c r="A63" s="64"/>
      <c r="B63" s="6"/>
      <c r="C63" s="48" t="s">
        <v>68</v>
      </c>
      <c r="D63" s="62">
        <v>63</v>
      </c>
      <c r="HM63" s="16"/>
    </row>
    <row r="64" spans="1:221" ht="20.25" customHeight="1">
      <c r="A64" s="64"/>
      <c r="B64" s="6"/>
      <c r="C64" s="48" t="s">
        <v>69</v>
      </c>
      <c r="D64" s="62">
        <v>5</v>
      </c>
      <c r="HM64" s="16"/>
    </row>
    <row r="65" spans="1:221" ht="20.25" customHeight="1">
      <c r="A65" s="64"/>
      <c r="B65" s="6"/>
      <c r="C65" s="48" t="s">
        <v>70</v>
      </c>
      <c r="D65" s="62">
        <f>SUM(D66:D67)</f>
        <v>51</v>
      </c>
      <c r="HM65" s="16"/>
    </row>
    <row r="66" spans="1:221" ht="20.25" customHeight="1">
      <c r="A66" s="64"/>
      <c r="B66" s="6"/>
      <c r="C66" s="48" t="s">
        <v>71</v>
      </c>
      <c r="D66" s="62">
        <v>30</v>
      </c>
      <c r="HM66" s="16"/>
    </row>
    <row r="67" spans="1:221" ht="20.25" customHeight="1">
      <c r="A67" s="64"/>
      <c r="B67" s="6"/>
      <c r="C67" s="48" t="s">
        <v>72</v>
      </c>
      <c r="D67" s="62">
        <v>21</v>
      </c>
      <c r="HM67" s="16"/>
    </row>
    <row r="68" spans="1:221" ht="20.25" customHeight="1">
      <c r="A68" s="64"/>
      <c r="B68" s="6"/>
      <c r="C68" s="48" t="s">
        <v>73</v>
      </c>
      <c r="D68" s="62">
        <f>SUM(D69:D70)</f>
        <v>77</v>
      </c>
      <c r="HM68" s="16"/>
    </row>
    <row r="69" spans="1:221" ht="20.25" customHeight="1">
      <c r="A69" s="64"/>
      <c r="B69" s="6"/>
      <c r="C69" s="48" t="s">
        <v>74</v>
      </c>
      <c r="D69" s="62">
        <v>58</v>
      </c>
      <c r="HM69" s="16"/>
    </row>
    <row r="70" spans="1:221" ht="20.25" customHeight="1">
      <c r="A70" s="64"/>
      <c r="B70" s="6"/>
      <c r="C70" s="48" t="s">
        <v>75</v>
      </c>
      <c r="D70" s="62">
        <v>19</v>
      </c>
      <c r="HM70" s="16"/>
    </row>
    <row r="71" spans="1:221" ht="20.25" customHeight="1">
      <c r="A71" s="64"/>
      <c r="B71" s="6"/>
      <c r="C71" s="48" t="s">
        <v>76</v>
      </c>
      <c r="D71" s="62">
        <f>D72</f>
        <v>10</v>
      </c>
      <c r="HM71" s="16"/>
    </row>
    <row r="72" spans="1:221" s="18" customFormat="1" ht="20.25" customHeight="1">
      <c r="A72" s="65"/>
      <c r="B72" s="17"/>
      <c r="C72" s="48" t="s">
        <v>77</v>
      </c>
      <c r="D72" s="62">
        <v>10</v>
      </c>
      <c r="HM72" s="19"/>
    </row>
    <row r="73" spans="1:221" ht="20.25" customHeight="1">
      <c r="A73" s="64"/>
      <c r="B73" s="6"/>
      <c r="C73" s="48" t="s">
        <v>78</v>
      </c>
      <c r="D73" s="62">
        <f>SUM(D74:D75)</f>
        <v>219</v>
      </c>
      <c r="HM73" s="16"/>
    </row>
    <row r="74" spans="1:221" ht="20.25" customHeight="1">
      <c r="A74" s="64"/>
      <c r="B74" s="6"/>
      <c r="C74" s="48" t="s">
        <v>79</v>
      </c>
      <c r="D74" s="62">
        <v>55</v>
      </c>
      <c r="HM74" s="16"/>
    </row>
    <row r="75" spans="1:221" ht="20.25" customHeight="1">
      <c r="A75" s="64"/>
      <c r="B75" s="6"/>
      <c r="C75" s="48" t="s">
        <v>80</v>
      </c>
      <c r="D75" s="62">
        <v>164</v>
      </c>
      <c r="HM75" s="16"/>
    </row>
    <row r="76" spans="1:221" ht="20.25" customHeight="1">
      <c r="A76" s="64"/>
      <c r="B76" s="6"/>
      <c r="C76" s="48" t="s">
        <v>81</v>
      </c>
      <c r="D76" s="62">
        <f>SUM(D77:D78)</f>
        <v>862</v>
      </c>
      <c r="HM76" s="16"/>
    </row>
    <row r="77" spans="1:221" ht="20.25" customHeight="1">
      <c r="A77" s="64"/>
      <c r="B77" s="6"/>
      <c r="C77" s="48" t="s">
        <v>82</v>
      </c>
      <c r="D77" s="62">
        <v>704</v>
      </c>
      <c r="HM77" s="16"/>
    </row>
    <row r="78" spans="1:221" ht="20.25" customHeight="1">
      <c r="A78" s="64"/>
      <c r="B78" s="6"/>
      <c r="C78" s="48" t="s">
        <v>83</v>
      </c>
      <c r="D78" s="62">
        <v>158</v>
      </c>
      <c r="HM78" s="16"/>
    </row>
    <row r="79" spans="1:221" ht="20.25" customHeight="1">
      <c r="A79" s="64"/>
      <c r="B79" s="6"/>
      <c r="C79" s="48" t="s">
        <v>84</v>
      </c>
      <c r="D79" s="62">
        <f>SUM(D80:D82)</f>
        <v>204</v>
      </c>
      <c r="HM79" s="16"/>
    </row>
    <row r="80" spans="1:221" ht="20.25" customHeight="1">
      <c r="A80" s="64"/>
      <c r="B80" s="6"/>
      <c r="C80" s="48" t="s">
        <v>85</v>
      </c>
      <c r="D80" s="62">
        <v>122</v>
      </c>
      <c r="HM80" s="16"/>
    </row>
    <row r="81" spans="1:221" ht="20.25" customHeight="1">
      <c r="A81" s="64"/>
      <c r="B81" s="6"/>
      <c r="C81" s="48" t="s">
        <v>86</v>
      </c>
      <c r="D81" s="62">
        <v>75</v>
      </c>
      <c r="HM81" s="16"/>
    </row>
    <row r="82" spans="1:221" ht="20.25" customHeight="1">
      <c r="A82" s="64"/>
      <c r="B82" s="6"/>
      <c r="C82" s="48" t="s">
        <v>87</v>
      </c>
      <c r="D82" s="62">
        <v>7</v>
      </c>
      <c r="HM82" s="16"/>
    </row>
    <row r="83" spans="1:221" ht="20.25" customHeight="1">
      <c r="A83" s="64"/>
      <c r="B83" s="6"/>
      <c r="C83" s="48" t="s">
        <v>88</v>
      </c>
      <c r="D83" s="62">
        <f>SUM(D84:D85)</f>
        <v>92</v>
      </c>
      <c r="HM83" s="16"/>
    </row>
    <row r="84" spans="1:221" ht="20.25" customHeight="1">
      <c r="A84" s="64"/>
      <c r="B84" s="6"/>
      <c r="C84" s="48" t="s">
        <v>89</v>
      </c>
      <c r="D84" s="62">
        <v>62</v>
      </c>
      <c r="HM84" s="16"/>
    </row>
    <row r="85" spans="1:221" ht="20.25" customHeight="1">
      <c r="A85" s="64"/>
      <c r="B85" s="6"/>
      <c r="C85" s="48" t="s">
        <v>90</v>
      </c>
      <c r="D85" s="62">
        <v>30</v>
      </c>
      <c r="HM85" s="16"/>
    </row>
    <row r="86" spans="1:221" ht="20.25" customHeight="1">
      <c r="A86" s="64"/>
      <c r="B86" s="6"/>
      <c r="C86" s="48" t="s">
        <v>91</v>
      </c>
      <c r="D86" s="62">
        <f>D87</f>
        <v>20</v>
      </c>
      <c r="HM86" s="16"/>
    </row>
    <row r="87" spans="1:221" ht="20.25" customHeight="1">
      <c r="A87" s="64"/>
      <c r="B87" s="6"/>
      <c r="C87" s="48" t="s">
        <v>92</v>
      </c>
      <c r="D87" s="62">
        <v>20</v>
      </c>
      <c r="HM87" s="16"/>
    </row>
    <row r="88" spans="1:221" ht="20.25" customHeight="1">
      <c r="A88" s="64"/>
      <c r="B88" s="6"/>
      <c r="C88" s="49" t="s">
        <v>315</v>
      </c>
      <c r="D88" s="62">
        <f>D89</f>
        <v>37</v>
      </c>
      <c r="HM88" s="16"/>
    </row>
    <row r="89" spans="1:221" ht="20.25" customHeight="1">
      <c r="A89" s="64"/>
      <c r="B89" s="6"/>
      <c r="C89" s="48" t="s">
        <v>93</v>
      </c>
      <c r="D89" s="62">
        <f>D90</f>
        <v>37</v>
      </c>
      <c r="HM89" s="16"/>
    </row>
    <row r="90" spans="1:221" ht="20.25" customHeight="1">
      <c r="A90" s="64"/>
      <c r="B90" s="6"/>
      <c r="C90" s="48" t="s">
        <v>94</v>
      </c>
      <c r="D90" s="62">
        <v>37</v>
      </c>
      <c r="HM90" s="16"/>
    </row>
    <row r="91" spans="1:221" ht="20.25" customHeight="1">
      <c r="A91" s="64"/>
      <c r="B91" s="6"/>
      <c r="C91" s="49" t="s">
        <v>316</v>
      </c>
      <c r="D91" s="76">
        <f>D92+D95+D102+D105+D108</f>
        <v>4753</v>
      </c>
      <c r="HM91" s="16"/>
    </row>
    <row r="92" spans="1:221" ht="20.25" customHeight="1">
      <c r="A92" s="64"/>
      <c r="B92" s="6"/>
      <c r="C92" s="48" t="s">
        <v>95</v>
      </c>
      <c r="D92" s="62">
        <f>D93+D94</f>
        <v>159</v>
      </c>
      <c r="HM92" s="16"/>
    </row>
    <row r="93" spans="1:221" ht="20.25" customHeight="1">
      <c r="A93" s="64"/>
      <c r="B93" s="6"/>
      <c r="C93" s="48" t="s">
        <v>96</v>
      </c>
      <c r="D93" s="62">
        <v>129</v>
      </c>
      <c r="HM93" s="16"/>
    </row>
    <row r="94" spans="1:221" ht="20.25" customHeight="1">
      <c r="A94" s="64"/>
      <c r="B94" s="6"/>
      <c r="C94" s="48" t="s">
        <v>97</v>
      </c>
      <c r="D94" s="62">
        <v>30</v>
      </c>
      <c r="HM94" s="16"/>
    </row>
    <row r="95" spans="1:221" ht="20.25" customHeight="1">
      <c r="A95" s="64"/>
      <c r="B95" s="6"/>
      <c r="C95" s="48" t="s">
        <v>98</v>
      </c>
      <c r="D95" s="76">
        <f>SUM(D96:D101)</f>
        <v>3049</v>
      </c>
      <c r="HM95" s="16"/>
    </row>
    <row r="96" spans="1:221" ht="20.25" customHeight="1">
      <c r="A96" s="64"/>
      <c r="B96" s="6"/>
      <c r="C96" s="48" t="s">
        <v>99</v>
      </c>
      <c r="D96" s="76">
        <v>1867</v>
      </c>
      <c r="HM96" s="16"/>
    </row>
    <row r="97" spans="1:221" ht="20.25" customHeight="1">
      <c r="A97" s="64"/>
      <c r="B97" s="6"/>
      <c r="C97" s="49" t="s">
        <v>389</v>
      </c>
      <c r="D97" s="76">
        <v>815</v>
      </c>
      <c r="HM97" s="16"/>
    </row>
    <row r="98" spans="1:221" ht="20.25" customHeight="1">
      <c r="A98" s="64"/>
      <c r="B98" s="6"/>
      <c r="C98" s="48" t="s">
        <v>100</v>
      </c>
      <c r="D98" s="62">
        <v>222</v>
      </c>
      <c r="HM98" s="16"/>
    </row>
    <row r="99" spans="1:221" ht="20.25" customHeight="1">
      <c r="A99" s="64"/>
      <c r="B99" s="6"/>
      <c r="C99" s="48" t="s">
        <v>101</v>
      </c>
      <c r="D99" s="62">
        <v>43</v>
      </c>
      <c r="HM99" s="16"/>
    </row>
    <row r="100" spans="1:221" ht="20.25" customHeight="1">
      <c r="A100" s="64"/>
      <c r="B100" s="6"/>
      <c r="C100" s="48" t="s">
        <v>102</v>
      </c>
      <c r="D100" s="62">
        <v>7</v>
      </c>
      <c r="HM100" s="16"/>
    </row>
    <row r="101" spans="1:221" ht="20.25" customHeight="1">
      <c r="A101" s="64"/>
      <c r="B101" s="6"/>
      <c r="C101" s="48" t="s">
        <v>103</v>
      </c>
      <c r="D101" s="62">
        <v>95</v>
      </c>
      <c r="HM101" s="16"/>
    </row>
    <row r="102" spans="1:221" ht="20.25" customHeight="1">
      <c r="A102" s="64"/>
      <c r="B102" s="6"/>
      <c r="C102" s="48" t="s">
        <v>104</v>
      </c>
      <c r="D102" s="62">
        <f>SUM(D103:D104)</f>
        <v>456</v>
      </c>
      <c r="HM102" s="16"/>
    </row>
    <row r="103" spans="1:221" ht="20.25" customHeight="1">
      <c r="A103" s="64"/>
      <c r="B103" s="6"/>
      <c r="C103" s="48" t="s">
        <v>105</v>
      </c>
      <c r="D103" s="62">
        <v>314</v>
      </c>
      <c r="HM103" s="16"/>
    </row>
    <row r="104" spans="1:221" ht="20.25" customHeight="1">
      <c r="A104" s="64"/>
      <c r="B104" s="6"/>
      <c r="C104" s="48" t="s">
        <v>106</v>
      </c>
      <c r="D104" s="62">
        <v>142</v>
      </c>
      <c r="HM104" s="16"/>
    </row>
    <row r="105" spans="1:221" ht="20.25" customHeight="1">
      <c r="A105" s="64"/>
      <c r="B105" s="6"/>
      <c r="C105" s="48" t="s">
        <v>107</v>
      </c>
      <c r="D105" s="62">
        <f>SUM(D106:D107)</f>
        <v>693</v>
      </c>
      <c r="HM105" s="16"/>
    </row>
    <row r="106" spans="1:221" ht="20.25" customHeight="1">
      <c r="A106" s="64"/>
      <c r="B106" s="6"/>
      <c r="C106" s="48" t="s">
        <v>108</v>
      </c>
      <c r="D106" s="62">
        <v>481</v>
      </c>
      <c r="HM106" s="16"/>
    </row>
    <row r="107" spans="1:221" ht="20.25" customHeight="1">
      <c r="A107" s="64"/>
      <c r="B107" s="6"/>
      <c r="C107" s="48" t="s">
        <v>109</v>
      </c>
      <c r="D107" s="62">
        <v>212</v>
      </c>
      <c r="HM107" s="16"/>
    </row>
    <row r="108" spans="1:221" ht="20.25" customHeight="1">
      <c r="A108" s="64"/>
      <c r="B108" s="6"/>
      <c r="C108" s="48" t="s">
        <v>110</v>
      </c>
      <c r="D108" s="62">
        <f>SUM(D109:D114)</f>
        <v>396</v>
      </c>
      <c r="HM108" s="16"/>
    </row>
    <row r="109" spans="1:221" ht="20.25" customHeight="1">
      <c r="A109" s="64"/>
      <c r="B109" s="6"/>
      <c r="C109" s="48" t="s">
        <v>111</v>
      </c>
      <c r="D109" s="62">
        <v>251</v>
      </c>
      <c r="HM109" s="16"/>
    </row>
    <row r="110" spans="1:221" ht="28.5" customHeight="1">
      <c r="A110" s="64"/>
      <c r="B110" s="6"/>
      <c r="C110" s="48" t="s">
        <v>112</v>
      </c>
      <c r="D110" s="62">
        <v>74</v>
      </c>
      <c r="HM110" s="16"/>
    </row>
    <row r="111" spans="1:221" ht="20.25" customHeight="1">
      <c r="A111" s="64"/>
      <c r="B111" s="6"/>
      <c r="C111" s="48" t="s">
        <v>113</v>
      </c>
      <c r="D111" s="62">
        <v>5</v>
      </c>
      <c r="HM111" s="16"/>
    </row>
    <row r="112" spans="1:221" ht="20.25" customHeight="1">
      <c r="A112" s="64"/>
      <c r="B112" s="6"/>
      <c r="C112" s="48" t="s">
        <v>114</v>
      </c>
      <c r="D112" s="62">
        <v>32</v>
      </c>
      <c r="HM112" s="16"/>
    </row>
    <row r="113" spans="1:221" ht="20.25" customHeight="1">
      <c r="A113" s="64"/>
      <c r="B113" s="6"/>
      <c r="C113" s="48" t="s">
        <v>115</v>
      </c>
      <c r="D113" s="62">
        <v>20</v>
      </c>
      <c r="HM113" s="16"/>
    </row>
    <row r="114" spans="1:221" ht="20.25" customHeight="1">
      <c r="A114" s="66"/>
      <c r="B114" s="8"/>
      <c r="C114" s="48" t="s">
        <v>116</v>
      </c>
      <c r="D114" s="62">
        <v>14</v>
      </c>
      <c r="HM114" s="16"/>
    </row>
    <row r="115" spans="1:221" ht="20.25" customHeight="1">
      <c r="A115" s="67"/>
      <c r="B115" s="9"/>
      <c r="C115" s="49" t="s">
        <v>317</v>
      </c>
      <c r="D115" s="76">
        <f>D116+D118+D124+D126+D128+D131</f>
        <v>18106</v>
      </c>
      <c r="HM115" s="16"/>
    </row>
    <row r="116" spans="1:221" ht="20.25" customHeight="1">
      <c r="A116" s="67"/>
      <c r="B116" s="9"/>
      <c r="C116" s="48" t="s">
        <v>117</v>
      </c>
      <c r="D116" s="62">
        <f>D117</f>
        <v>78</v>
      </c>
      <c r="HM116" s="16"/>
    </row>
    <row r="117" spans="1:221" ht="20.25" customHeight="1">
      <c r="A117" s="67"/>
      <c r="B117" s="7"/>
      <c r="C117" s="48" t="s">
        <v>118</v>
      </c>
      <c r="D117" s="62">
        <v>78</v>
      </c>
      <c r="HM117" s="16"/>
    </row>
    <row r="118" spans="1:221" ht="20.25" customHeight="1">
      <c r="A118" s="67"/>
      <c r="B118" s="7"/>
      <c r="C118" s="48" t="s">
        <v>119</v>
      </c>
      <c r="D118" s="76">
        <f>SUM(D119:D123)</f>
        <v>16184</v>
      </c>
      <c r="HM118" s="16"/>
    </row>
    <row r="119" spans="1:221" ht="20.25" customHeight="1">
      <c r="A119" s="68"/>
      <c r="B119" s="27"/>
      <c r="C119" s="48" t="s">
        <v>120</v>
      </c>
      <c r="D119" s="62">
        <v>439</v>
      </c>
      <c r="HM119" s="16"/>
    </row>
    <row r="120" spans="1:221" ht="20.25" customHeight="1">
      <c r="A120" s="69"/>
      <c r="B120" s="29"/>
      <c r="C120" s="48" t="s">
        <v>121</v>
      </c>
      <c r="D120" s="76">
        <v>7727</v>
      </c>
      <c r="HM120" s="16"/>
    </row>
    <row r="121" spans="1:221" ht="20.25" customHeight="1">
      <c r="A121" s="69"/>
      <c r="B121" s="29"/>
      <c r="C121" s="48" t="s">
        <v>122</v>
      </c>
      <c r="D121" s="76">
        <v>5700</v>
      </c>
      <c r="HM121" s="16"/>
    </row>
    <row r="122" spans="1:221" ht="20.25" customHeight="1">
      <c r="A122" s="69"/>
      <c r="B122" s="29"/>
      <c r="C122" s="48" t="s">
        <v>123</v>
      </c>
      <c r="D122" s="76">
        <v>2075</v>
      </c>
      <c r="HM122" s="16"/>
    </row>
    <row r="123" spans="1:221" ht="20.25" customHeight="1">
      <c r="A123" s="69"/>
      <c r="B123" s="29"/>
      <c r="C123" s="48" t="s">
        <v>124</v>
      </c>
      <c r="D123" s="76">
        <v>243</v>
      </c>
      <c r="HM123" s="16"/>
    </row>
    <row r="124" spans="1:221" ht="20.25" customHeight="1">
      <c r="A124" s="69"/>
      <c r="B124" s="29"/>
      <c r="C124" s="48" t="s">
        <v>125</v>
      </c>
      <c r="D124" s="76">
        <f>D125</f>
        <v>368</v>
      </c>
      <c r="HM124" s="16"/>
    </row>
    <row r="125" spans="1:221" ht="20.25" customHeight="1">
      <c r="A125" s="69"/>
      <c r="B125" s="29"/>
      <c r="C125" s="48" t="s">
        <v>126</v>
      </c>
      <c r="D125" s="76">
        <v>368</v>
      </c>
      <c r="HM125" s="16"/>
    </row>
    <row r="126" spans="1:221" ht="20.25" customHeight="1">
      <c r="A126" s="69"/>
      <c r="B126" s="29"/>
      <c r="C126" s="48" t="s">
        <v>127</v>
      </c>
      <c r="D126" s="76">
        <f>D127</f>
        <v>60</v>
      </c>
      <c r="HM126" s="16"/>
    </row>
    <row r="127" spans="1:221" ht="20.25" customHeight="1">
      <c r="A127" s="69"/>
      <c r="B127" s="29"/>
      <c r="C127" s="48" t="s">
        <v>128</v>
      </c>
      <c r="D127" s="76">
        <v>60</v>
      </c>
      <c r="HM127" s="16"/>
    </row>
    <row r="128" spans="1:221" ht="20.25" customHeight="1">
      <c r="A128" s="69"/>
      <c r="B128" s="29"/>
      <c r="C128" s="48" t="s">
        <v>129</v>
      </c>
      <c r="D128" s="76">
        <f>SUM(D129:D130)</f>
        <v>306</v>
      </c>
      <c r="HM128" s="16"/>
    </row>
    <row r="129" spans="1:221" ht="20.25" customHeight="1">
      <c r="A129" s="69"/>
      <c r="B129" s="29"/>
      <c r="C129" s="48" t="s">
        <v>130</v>
      </c>
      <c r="D129" s="76">
        <v>243</v>
      </c>
      <c r="HM129" s="16"/>
    </row>
    <row r="130" spans="1:221" ht="20.25" customHeight="1">
      <c r="A130" s="69"/>
      <c r="B130" s="29"/>
      <c r="C130" s="48" t="s">
        <v>131</v>
      </c>
      <c r="D130" s="76">
        <v>63</v>
      </c>
      <c r="HM130" s="16"/>
    </row>
    <row r="131" spans="1:221" ht="20.25" customHeight="1">
      <c r="A131" s="69"/>
      <c r="B131" s="29"/>
      <c r="C131" s="48" t="s">
        <v>132</v>
      </c>
      <c r="D131" s="76">
        <f>D132</f>
        <v>1110</v>
      </c>
      <c r="HM131" s="16"/>
    </row>
    <row r="132" spans="1:221" ht="20.25" customHeight="1">
      <c r="A132" s="69"/>
      <c r="B132" s="29"/>
      <c r="C132" s="48" t="s">
        <v>133</v>
      </c>
      <c r="D132" s="76">
        <v>1110</v>
      </c>
      <c r="HM132" s="16"/>
    </row>
    <row r="133" spans="1:221" ht="20.25" customHeight="1">
      <c r="A133" s="69"/>
      <c r="B133" s="29"/>
      <c r="C133" s="49" t="s">
        <v>318</v>
      </c>
      <c r="D133" s="76">
        <f>D134+D136+D138</f>
        <v>216</v>
      </c>
      <c r="HM133" s="16"/>
    </row>
    <row r="134" spans="1:221" ht="20.25" customHeight="1">
      <c r="A134" s="69"/>
      <c r="B134" s="29"/>
      <c r="C134" s="48" t="s">
        <v>134</v>
      </c>
      <c r="D134" s="76">
        <f>D135</f>
        <v>26</v>
      </c>
      <c r="HM134" s="16"/>
    </row>
    <row r="135" spans="1:221" ht="20.25" customHeight="1">
      <c r="A135" s="69"/>
      <c r="B135" s="29"/>
      <c r="C135" s="48" t="s">
        <v>135</v>
      </c>
      <c r="D135" s="76">
        <v>26</v>
      </c>
      <c r="HM135" s="16"/>
    </row>
    <row r="136" spans="1:221" ht="20.25" customHeight="1">
      <c r="A136" s="69"/>
      <c r="B136" s="29"/>
      <c r="C136" s="48" t="s">
        <v>136</v>
      </c>
      <c r="D136" s="76">
        <f>D137</f>
        <v>150</v>
      </c>
      <c r="HM136" s="16"/>
    </row>
    <row r="137" spans="1:221" ht="20.25" customHeight="1">
      <c r="A137" s="69"/>
      <c r="B137" s="29"/>
      <c r="C137" s="48" t="s">
        <v>137</v>
      </c>
      <c r="D137" s="76">
        <v>150</v>
      </c>
      <c r="HM137" s="16"/>
    </row>
    <row r="138" spans="1:221" ht="20.25" customHeight="1">
      <c r="A138" s="69"/>
      <c r="B138" s="29"/>
      <c r="C138" s="48" t="s">
        <v>138</v>
      </c>
      <c r="D138" s="76">
        <f>SUM(D139:D140)</f>
        <v>40</v>
      </c>
      <c r="HM138" s="16"/>
    </row>
    <row r="139" spans="1:221" ht="20.25" customHeight="1">
      <c r="A139" s="69"/>
      <c r="B139" s="29"/>
      <c r="C139" s="48" t="s">
        <v>139</v>
      </c>
      <c r="D139" s="76">
        <v>30</v>
      </c>
      <c r="HM139" s="16"/>
    </row>
    <row r="140" spans="1:221" ht="20.25" customHeight="1">
      <c r="A140" s="69"/>
      <c r="B140" s="29"/>
      <c r="C140" s="48" t="s">
        <v>140</v>
      </c>
      <c r="D140" s="76">
        <v>10</v>
      </c>
      <c r="HM140" s="16"/>
    </row>
    <row r="141" spans="1:221" ht="20.25" customHeight="1">
      <c r="A141" s="69"/>
      <c r="B141" s="29"/>
      <c r="C141" s="49" t="s">
        <v>4</v>
      </c>
      <c r="D141" s="76">
        <f>D142+D148+D152+D154</f>
        <v>2536</v>
      </c>
      <c r="HM141" s="16"/>
    </row>
    <row r="142" spans="1:221" ht="20.25" customHeight="1">
      <c r="A142" s="69"/>
      <c r="B142" s="29"/>
      <c r="C142" s="48" t="s">
        <v>141</v>
      </c>
      <c r="D142" s="76">
        <f>SUM(D143:D147)</f>
        <v>159</v>
      </c>
      <c r="HM142" s="16"/>
    </row>
    <row r="143" spans="1:221" ht="20.25" customHeight="1">
      <c r="A143" s="69"/>
      <c r="B143" s="29"/>
      <c r="C143" s="48" t="s">
        <v>142</v>
      </c>
      <c r="D143" s="76">
        <v>44</v>
      </c>
      <c r="HM143" s="16"/>
    </row>
    <row r="144" spans="1:221" ht="20.25" customHeight="1">
      <c r="A144" s="69"/>
      <c r="B144" s="29"/>
      <c r="C144" s="48" t="s">
        <v>143</v>
      </c>
      <c r="D144" s="76">
        <v>36</v>
      </c>
      <c r="HM144" s="16"/>
    </row>
    <row r="145" spans="1:221" ht="20.25" customHeight="1">
      <c r="A145" s="69"/>
      <c r="B145" s="29"/>
      <c r="C145" s="48" t="s">
        <v>144</v>
      </c>
      <c r="D145" s="76">
        <v>56</v>
      </c>
      <c r="HM145" s="16"/>
    </row>
    <row r="146" spans="1:221" ht="20.25" customHeight="1">
      <c r="A146" s="69"/>
      <c r="B146" s="29"/>
      <c r="C146" s="48" t="s">
        <v>145</v>
      </c>
      <c r="D146" s="76">
        <v>17</v>
      </c>
      <c r="HM146" s="16"/>
    </row>
    <row r="147" spans="1:221" ht="20.25" customHeight="1">
      <c r="A147" s="69"/>
      <c r="B147" s="29"/>
      <c r="C147" s="48" t="s">
        <v>146</v>
      </c>
      <c r="D147" s="76">
        <v>6</v>
      </c>
      <c r="HM147" s="16"/>
    </row>
    <row r="148" spans="1:221" ht="20.25" customHeight="1">
      <c r="A148" s="69"/>
      <c r="B148" s="29"/>
      <c r="C148" s="48" t="s">
        <v>147</v>
      </c>
      <c r="D148" s="76">
        <f>SUM(D149:D151)</f>
        <v>476</v>
      </c>
      <c r="HM148" s="16"/>
    </row>
    <row r="149" spans="1:221" ht="20.25" customHeight="1">
      <c r="A149" s="69"/>
      <c r="B149" s="29"/>
      <c r="C149" s="48" t="s">
        <v>148</v>
      </c>
      <c r="D149" s="76">
        <v>6</v>
      </c>
      <c r="HM149" s="16"/>
    </row>
    <row r="150" spans="1:221" ht="20.25" customHeight="1">
      <c r="A150" s="69"/>
      <c r="B150" s="29"/>
      <c r="C150" s="48" t="s">
        <v>149</v>
      </c>
      <c r="D150" s="76">
        <v>5</v>
      </c>
      <c r="HM150" s="16"/>
    </row>
    <row r="151" spans="1:221" ht="20.25" customHeight="1">
      <c r="A151" s="69"/>
      <c r="B151" s="29"/>
      <c r="C151" s="48" t="s">
        <v>150</v>
      </c>
      <c r="D151" s="76">
        <v>465</v>
      </c>
      <c r="HM151" s="16"/>
    </row>
    <row r="152" spans="1:221" ht="20.25" customHeight="1">
      <c r="A152" s="69"/>
      <c r="B152" s="29"/>
      <c r="C152" s="48" t="s">
        <v>151</v>
      </c>
      <c r="D152" s="76">
        <f>D153</f>
        <v>7</v>
      </c>
      <c r="HM152" s="16"/>
    </row>
    <row r="153" spans="1:221" ht="20.25" customHeight="1">
      <c r="A153" s="69"/>
      <c r="B153" s="29"/>
      <c r="C153" s="48" t="s">
        <v>152</v>
      </c>
      <c r="D153" s="76">
        <v>7</v>
      </c>
      <c r="HM153" s="16"/>
    </row>
    <row r="154" spans="1:221" ht="20.25" customHeight="1">
      <c r="A154" s="69"/>
      <c r="B154" s="29"/>
      <c r="C154" s="48" t="s">
        <v>153</v>
      </c>
      <c r="D154" s="76">
        <f>SUM(D155:D156)</f>
        <v>1894</v>
      </c>
      <c r="HM154" s="16"/>
    </row>
    <row r="155" spans="1:221" ht="20.25" customHeight="1">
      <c r="A155" s="69"/>
      <c r="B155" s="29"/>
      <c r="C155" s="48" t="s">
        <v>154</v>
      </c>
      <c r="D155" s="76">
        <v>51</v>
      </c>
      <c r="HM155" s="16"/>
    </row>
    <row r="156" spans="1:221" ht="20.25" customHeight="1">
      <c r="A156" s="69"/>
      <c r="B156" s="29"/>
      <c r="C156" s="48" t="s">
        <v>155</v>
      </c>
      <c r="D156" s="76">
        <v>1843</v>
      </c>
      <c r="HM156" s="16"/>
    </row>
    <row r="157" spans="1:221" ht="20.25" customHeight="1">
      <c r="A157" s="69"/>
      <c r="B157" s="29"/>
      <c r="C157" s="49" t="s">
        <v>319</v>
      </c>
      <c r="D157" s="76">
        <f>D158+D164+D169+D171+D175+D177+D179+D184+D186+D190+D194+D197+D199+D202+D205</f>
        <v>21516</v>
      </c>
      <c r="HM157" s="16"/>
    </row>
    <row r="158" spans="1:221" ht="20.25" customHeight="1">
      <c r="A158" s="69"/>
      <c r="B158" s="29"/>
      <c r="C158" s="48" t="s">
        <v>156</v>
      </c>
      <c r="D158" s="76">
        <f>SUM(D159:D163)</f>
        <v>417</v>
      </c>
      <c r="HM158" s="16"/>
    </row>
    <row r="159" spans="1:221" ht="20.25" customHeight="1">
      <c r="A159" s="69"/>
      <c r="B159" s="29"/>
      <c r="C159" s="48" t="s">
        <v>157</v>
      </c>
      <c r="D159" s="76">
        <v>89</v>
      </c>
      <c r="HM159" s="16"/>
    </row>
    <row r="160" spans="1:221" ht="20.25" customHeight="1">
      <c r="A160" s="69"/>
      <c r="B160" s="29"/>
      <c r="C160" s="48" t="s">
        <v>158</v>
      </c>
      <c r="D160" s="76">
        <v>166</v>
      </c>
      <c r="HM160" s="16"/>
    </row>
    <row r="161" spans="1:221" ht="20.25" customHeight="1">
      <c r="A161" s="69"/>
      <c r="B161" s="29"/>
      <c r="C161" s="48" t="s">
        <v>159</v>
      </c>
      <c r="D161" s="76">
        <v>10</v>
      </c>
      <c r="HM161" s="16"/>
    </row>
    <row r="162" spans="1:221" ht="20.25" customHeight="1">
      <c r="A162" s="69"/>
      <c r="B162" s="29"/>
      <c r="C162" s="48" t="s">
        <v>160</v>
      </c>
      <c r="D162" s="76">
        <v>98</v>
      </c>
      <c r="HM162" s="16"/>
    </row>
    <row r="163" spans="1:221" ht="20.25" customHeight="1">
      <c r="A163" s="69"/>
      <c r="B163" s="29"/>
      <c r="C163" s="48" t="s">
        <v>161</v>
      </c>
      <c r="D163" s="76">
        <v>54</v>
      </c>
      <c r="HM163" s="16"/>
    </row>
    <row r="164" spans="1:221" ht="20.25" customHeight="1">
      <c r="A164" s="69"/>
      <c r="B164" s="29"/>
      <c r="C164" s="48" t="s">
        <v>162</v>
      </c>
      <c r="D164" s="76">
        <f>SUM(D165:D168)</f>
        <v>194</v>
      </c>
      <c r="HM164" s="16"/>
    </row>
    <row r="165" spans="1:221" ht="20.25" customHeight="1">
      <c r="A165" s="69"/>
      <c r="B165" s="29"/>
      <c r="C165" s="48" t="s">
        <v>163</v>
      </c>
      <c r="D165" s="76">
        <v>104</v>
      </c>
      <c r="HM165" s="16"/>
    </row>
    <row r="166" spans="1:221" ht="20.25" customHeight="1">
      <c r="A166" s="69"/>
      <c r="B166" s="29"/>
      <c r="C166" s="48" t="s">
        <v>164</v>
      </c>
      <c r="D166" s="76">
        <v>4</v>
      </c>
      <c r="HM166" s="16"/>
    </row>
    <row r="167" spans="1:221" ht="20.25" customHeight="1">
      <c r="A167" s="69"/>
      <c r="B167" s="29"/>
      <c r="C167" s="48" t="s">
        <v>165</v>
      </c>
      <c r="D167" s="76">
        <v>37</v>
      </c>
      <c r="HM167" s="16"/>
    </row>
    <row r="168" spans="1:221" ht="20.25" customHeight="1">
      <c r="A168" s="69"/>
      <c r="B168" s="29"/>
      <c r="C168" s="48" t="s">
        <v>166</v>
      </c>
      <c r="D168" s="76">
        <v>49</v>
      </c>
      <c r="HM168" s="16"/>
    </row>
    <row r="169" spans="1:221" ht="20.25" customHeight="1">
      <c r="A169" s="69"/>
      <c r="B169" s="29"/>
      <c r="C169" s="48" t="s">
        <v>167</v>
      </c>
      <c r="D169" s="76">
        <f>D170</f>
        <v>1470</v>
      </c>
      <c r="HM169" s="16"/>
    </row>
    <row r="170" spans="1:221" ht="20.25" customHeight="1">
      <c r="A170" s="69"/>
      <c r="B170" s="29"/>
      <c r="C170" s="48" t="s">
        <v>168</v>
      </c>
      <c r="D170" s="76">
        <v>1470</v>
      </c>
      <c r="HM170" s="16"/>
    </row>
    <row r="171" spans="1:221" ht="20.25" customHeight="1">
      <c r="A171" s="69"/>
      <c r="B171" s="29"/>
      <c r="C171" s="48" t="s">
        <v>169</v>
      </c>
      <c r="D171" s="76">
        <f>SUM(D172:D174)</f>
        <v>12131</v>
      </c>
      <c r="HM171" s="16"/>
    </row>
    <row r="172" spans="1:221" ht="20.25" customHeight="1">
      <c r="A172" s="69"/>
      <c r="B172" s="29"/>
      <c r="C172" s="48" t="s">
        <v>170</v>
      </c>
      <c r="D172" s="76">
        <v>3440</v>
      </c>
      <c r="HM172" s="16"/>
    </row>
    <row r="173" spans="1:221" ht="20.25" customHeight="1">
      <c r="A173" s="69"/>
      <c r="B173" s="29"/>
      <c r="C173" s="48" t="s">
        <v>171</v>
      </c>
      <c r="D173" s="76">
        <v>8682</v>
      </c>
      <c r="HM173" s="16"/>
    </row>
    <row r="174" spans="1:221" ht="20.25" customHeight="1">
      <c r="A174" s="69"/>
      <c r="B174" s="29"/>
      <c r="C174" s="48" t="s">
        <v>172</v>
      </c>
      <c r="D174" s="76">
        <v>9</v>
      </c>
      <c r="HM174" s="16"/>
    </row>
    <row r="175" spans="1:221" ht="20.25" customHeight="1">
      <c r="A175" s="69"/>
      <c r="B175" s="29"/>
      <c r="C175" s="48" t="s">
        <v>173</v>
      </c>
      <c r="D175" s="76">
        <f>D176</f>
        <v>447</v>
      </c>
      <c r="HM175" s="16"/>
    </row>
    <row r="176" spans="1:221" ht="20.25" customHeight="1">
      <c r="A176" s="69"/>
      <c r="B176" s="29"/>
      <c r="C176" s="48" t="s">
        <v>174</v>
      </c>
      <c r="D176" s="76">
        <v>447</v>
      </c>
      <c r="HM176" s="16"/>
    </row>
    <row r="177" spans="1:221" ht="20.25" customHeight="1">
      <c r="A177" s="69"/>
      <c r="B177" s="29"/>
      <c r="C177" s="48" t="s">
        <v>175</v>
      </c>
      <c r="D177" s="76">
        <f>D178</f>
        <v>966</v>
      </c>
      <c r="HM177" s="16"/>
    </row>
    <row r="178" spans="1:221" ht="20.25" customHeight="1">
      <c r="A178" s="69"/>
      <c r="B178" s="29"/>
      <c r="C178" s="48" t="s">
        <v>176</v>
      </c>
      <c r="D178" s="76">
        <v>966</v>
      </c>
      <c r="HM178" s="16"/>
    </row>
    <row r="179" spans="1:221" ht="20.25" customHeight="1">
      <c r="A179" s="69"/>
      <c r="B179" s="29"/>
      <c r="C179" s="48" t="s">
        <v>177</v>
      </c>
      <c r="D179" s="76">
        <f>SUM(D180:D183)</f>
        <v>983</v>
      </c>
      <c r="HM179" s="16"/>
    </row>
    <row r="180" spans="1:221" ht="20.25" customHeight="1">
      <c r="A180" s="69"/>
      <c r="B180" s="29"/>
      <c r="C180" s="100" t="s">
        <v>403</v>
      </c>
      <c r="D180" s="76">
        <v>47</v>
      </c>
      <c r="HM180" s="16"/>
    </row>
    <row r="181" spans="1:221" ht="20.25" customHeight="1">
      <c r="A181" s="69"/>
      <c r="B181" s="29"/>
      <c r="C181" s="48" t="s">
        <v>178</v>
      </c>
      <c r="D181" s="76">
        <v>869</v>
      </c>
      <c r="HM181" s="16"/>
    </row>
    <row r="182" spans="1:221" ht="20.25" customHeight="1">
      <c r="A182" s="69"/>
      <c r="B182" s="29"/>
      <c r="C182" s="48" t="s">
        <v>179</v>
      </c>
      <c r="D182" s="76">
        <v>55</v>
      </c>
      <c r="HM182" s="16"/>
    </row>
    <row r="183" spans="1:221" ht="20.25" customHeight="1">
      <c r="A183" s="69"/>
      <c r="B183" s="29"/>
      <c r="C183" s="49" t="s">
        <v>390</v>
      </c>
      <c r="D183" s="76">
        <v>12</v>
      </c>
      <c r="HM183" s="16"/>
    </row>
    <row r="184" spans="1:221" ht="20.25" customHeight="1">
      <c r="A184" s="69"/>
      <c r="B184" s="29"/>
      <c r="C184" s="48" t="s">
        <v>180</v>
      </c>
      <c r="D184" s="76">
        <f>D185</f>
        <v>227</v>
      </c>
      <c r="HM184" s="16"/>
    </row>
    <row r="185" spans="1:221" ht="20.25" customHeight="1">
      <c r="A185" s="69"/>
      <c r="B185" s="29"/>
      <c r="C185" s="48" t="s">
        <v>181</v>
      </c>
      <c r="D185" s="76">
        <v>227</v>
      </c>
      <c r="HM185" s="16"/>
    </row>
    <row r="186" spans="1:221" ht="20.25" customHeight="1">
      <c r="A186" s="69"/>
      <c r="B186" s="29"/>
      <c r="C186" s="48" t="s">
        <v>182</v>
      </c>
      <c r="D186" s="76">
        <f>SUM(D187:D189)</f>
        <v>350</v>
      </c>
      <c r="HM186" s="16"/>
    </row>
    <row r="187" spans="1:221" ht="20.25" customHeight="1">
      <c r="A187" s="69"/>
      <c r="B187" s="29"/>
      <c r="C187" s="48" t="s">
        <v>183</v>
      </c>
      <c r="D187" s="76">
        <v>46</v>
      </c>
      <c r="HM187" s="16"/>
    </row>
    <row r="188" spans="1:221" ht="20.25" customHeight="1">
      <c r="A188" s="69"/>
      <c r="B188" s="29"/>
      <c r="C188" s="48" t="s">
        <v>184</v>
      </c>
      <c r="D188" s="76">
        <v>264</v>
      </c>
      <c r="HM188" s="16"/>
    </row>
    <row r="189" spans="1:221" ht="20.25" customHeight="1">
      <c r="A189" s="69"/>
      <c r="B189" s="29"/>
      <c r="C189" s="48" t="s">
        <v>185</v>
      </c>
      <c r="D189" s="76">
        <v>40</v>
      </c>
      <c r="HM189" s="16"/>
    </row>
    <row r="190" spans="1:221" ht="20.25" customHeight="1">
      <c r="A190" s="69"/>
      <c r="B190" s="29"/>
      <c r="C190" s="48" t="s">
        <v>186</v>
      </c>
      <c r="D190" s="76">
        <f>SUM(D191:D193)</f>
        <v>25</v>
      </c>
      <c r="HM190" s="16"/>
    </row>
    <row r="191" spans="1:221" ht="20.25" customHeight="1">
      <c r="A191" s="69"/>
      <c r="B191" s="29"/>
      <c r="C191" s="48" t="s">
        <v>187</v>
      </c>
      <c r="D191" s="76">
        <v>19</v>
      </c>
      <c r="HM191" s="16"/>
    </row>
    <row r="192" spans="1:221" ht="20.25" customHeight="1">
      <c r="A192" s="69"/>
      <c r="B192" s="29"/>
      <c r="C192" s="48" t="s">
        <v>188</v>
      </c>
      <c r="D192" s="76">
        <v>2</v>
      </c>
      <c r="HM192" s="16"/>
    </row>
    <row r="193" spans="1:221" ht="20.25" customHeight="1">
      <c r="A193" s="69"/>
      <c r="B193" s="29"/>
      <c r="C193" s="99" t="s">
        <v>392</v>
      </c>
      <c r="D193" s="76">
        <v>4</v>
      </c>
      <c r="HM193" s="16"/>
    </row>
    <row r="194" spans="1:221" ht="20.25" customHeight="1">
      <c r="A194" s="69"/>
      <c r="B194" s="29"/>
      <c r="C194" s="48" t="s">
        <v>189</v>
      </c>
      <c r="D194" s="76">
        <f>SUM(D195:D196)</f>
        <v>1239</v>
      </c>
      <c r="HM194" s="16"/>
    </row>
    <row r="195" spans="1:221" ht="20.25" customHeight="1">
      <c r="A195" s="69"/>
      <c r="B195" s="29"/>
      <c r="C195" s="48" t="s">
        <v>190</v>
      </c>
      <c r="D195" s="76">
        <v>1158</v>
      </c>
      <c r="HM195" s="16"/>
    </row>
    <row r="196" spans="1:221" ht="20.25" customHeight="1">
      <c r="A196" s="69"/>
      <c r="B196" s="29"/>
      <c r="C196" s="48" t="s">
        <v>191</v>
      </c>
      <c r="D196" s="76">
        <v>81</v>
      </c>
      <c r="HM196" s="16"/>
    </row>
    <row r="197" spans="1:221" ht="20.25" customHeight="1">
      <c r="A197" s="69"/>
      <c r="B197" s="29"/>
      <c r="C197" s="49" t="s">
        <v>393</v>
      </c>
      <c r="D197" s="76">
        <f>D198</f>
        <v>35</v>
      </c>
      <c r="HM197" s="16"/>
    </row>
    <row r="198" spans="1:221" ht="20.25" customHeight="1">
      <c r="A198" s="69"/>
      <c r="B198" s="29"/>
      <c r="C198" s="99" t="s">
        <v>394</v>
      </c>
      <c r="D198" s="76">
        <v>35</v>
      </c>
      <c r="HM198" s="16"/>
    </row>
    <row r="199" spans="1:221" ht="20.25" customHeight="1">
      <c r="A199" s="69"/>
      <c r="B199" s="29"/>
      <c r="C199" s="48" t="s">
        <v>192</v>
      </c>
      <c r="D199" s="76">
        <f>SUM(D200:D201)</f>
        <v>9</v>
      </c>
      <c r="HM199" s="16"/>
    </row>
    <row r="200" spans="1:221" ht="20.25" customHeight="1">
      <c r="A200" s="69"/>
      <c r="B200" s="29"/>
      <c r="C200" s="48" t="s">
        <v>193</v>
      </c>
      <c r="D200" s="76">
        <v>4</v>
      </c>
      <c r="HM200" s="16"/>
    </row>
    <row r="201" spans="1:221" ht="20.25" customHeight="1">
      <c r="A201" s="69"/>
      <c r="B201" s="29"/>
      <c r="C201" s="48" t="s">
        <v>194</v>
      </c>
      <c r="D201" s="76">
        <v>5</v>
      </c>
      <c r="HM201" s="16"/>
    </row>
    <row r="202" spans="1:221" ht="20.25" customHeight="1">
      <c r="A202" s="69"/>
      <c r="B202" s="29"/>
      <c r="C202" s="48" t="s">
        <v>195</v>
      </c>
      <c r="D202" s="76">
        <f>SUM(D203:D204)</f>
        <v>1881</v>
      </c>
      <c r="HM202" s="16"/>
    </row>
    <row r="203" spans="1:221" ht="20.25" customHeight="1">
      <c r="A203" s="69"/>
      <c r="B203" s="29"/>
      <c r="C203" s="48" t="s">
        <v>196</v>
      </c>
      <c r="D203" s="76">
        <v>1766</v>
      </c>
      <c r="HM203" s="16"/>
    </row>
    <row r="204" spans="1:221" ht="20.25" customHeight="1">
      <c r="A204" s="69"/>
      <c r="B204" s="29"/>
      <c r="C204" s="48" t="s">
        <v>197</v>
      </c>
      <c r="D204" s="76">
        <v>115</v>
      </c>
      <c r="HM204" s="16"/>
    </row>
    <row r="205" spans="1:221" ht="20.25" customHeight="1">
      <c r="A205" s="69"/>
      <c r="B205" s="29"/>
      <c r="C205" s="48" t="s">
        <v>198</v>
      </c>
      <c r="D205" s="76">
        <f>SUM(D206:D207)</f>
        <v>1142</v>
      </c>
      <c r="HM205" s="16"/>
    </row>
    <row r="206" spans="1:221" ht="20.25" customHeight="1">
      <c r="A206" s="69"/>
      <c r="B206" s="29"/>
      <c r="C206" s="48" t="s">
        <v>199</v>
      </c>
      <c r="D206" s="76">
        <v>187</v>
      </c>
      <c r="HM206" s="16"/>
    </row>
    <row r="207" spans="1:221" ht="20.25" customHeight="1">
      <c r="A207" s="69"/>
      <c r="B207" s="29"/>
      <c r="C207" s="48" t="s">
        <v>200</v>
      </c>
      <c r="D207" s="76">
        <v>955</v>
      </c>
      <c r="HM207" s="16"/>
    </row>
    <row r="208" spans="1:221" ht="20.25" customHeight="1">
      <c r="A208" s="69"/>
      <c r="B208" s="29"/>
      <c r="C208" s="49" t="s">
        <v>320</v>
      </c>
      <c r="D208" s="76">
        <f>D209+D212+D215+D218+D225+D232+D241</f>
        <v>8964</v>
      </c>
      <c r="HM208" s="16"/>
    </row>
    <row r="209" spans="1:221" ht="20.25" customHeight="1">
      <c r="A209" s="69"/>
      <c r="B209" s="29"/>
      <c r="C209" s="48" t="s">
        <v>201</v>
      </c>
      <c r="D209" s="76">
        <f>SUM(D210:D211)</f>
        <v>67</v>
      </c>
      <c r="HM209" s="16"/>
    </row>
    <row r="210" spans="1:221" ht="20.25" customHeight="1">
      <c r="A210" s="69"/>
      <c r="B210" s="29"/>
      <c r="C210" s="48" t="s">
        <v>202</v>
      </c>
      <c r="D210" s="76">
        <v>66</v>
      </c>
      <c r="HM210" s="16"/>
    </row>
    <row r="211" spans="1:221" ht="20.25" customHeight="1">
      <c r="A211" s="69"/>
      <c r="B211" s="29"/>
      <c r="C211" s="48" t="s">
        <v>203</v>
      </c>
      <c r="D211" s="76">
        <v>1</v>
      </c>
      <c r="HM211" s="16"/>
    </row>
    <row r="212" spans="1:221" ht="20.25" customHeight="1">
      <c r="A212" s="69"/>
      <c r="B212" s="29"/>
      <c r="C212" s="48" t="s">
        <v>204</v>
      </c>
      <c r="D212" s="76">
        <f>SUM(D213:D214)</f>
        <v>120</v>
      </c>
      <c r="HM212" s="16"/>
    </row>
    <row r="213" spans="1:221" ht="20.25" customHeight="1">
      <c r="A213" s="69"/>
      <c r="B213" s="29"/>
      <c r="C213" s="48" t="s">
        <v>205</v>
      </c>
      <c r="D213" s="76">
        <v>108</v>
      </c>
      <c r="HM213" s="16"/>
    </row>
    <row r="214" spans="1:221" ht="20.25" customHeight="1">
      <c r="A214" s="69"/>
      <c r="B214" s="29"/>
      <c r="C214" s="48" t="s">
        <v>206</v>
      </c>
      <c r="D214" s="76">
        <v>12</v>
      </c>
      <c r="HM214" s="16"/>
    </row>
    <row r="215" spans="1:221" ht="20.25" customHeight="1">
      <c r="A215" s="69"/>
      <c r="B215" s="29"/>
      <c r="C215" s="48" t="s">
        <v>207</v>
      </c>
      <c r="D215" s="76">
        <f>SUM(D216:D217)</f>
        <v>1056</v>
      </c>
      <c r="HM215" s="16"/>
    </row>
    <row r="216" spans="1:221" ht="20.25" customHeight="1">
      <c r="A216" s="69"/>
      <c r="B216" s="29"/>
      <c r="C216" s="49" t="s">
        <v>382</v>
      </c>
      <c r="D216" s="76">
        <v>326</v>
      </c>
      <c r="HM216" s="16"/>
    </row>
    <row r="217" spans="1:221" ht="20.25" customHeight="1">
      <c r="A217" s="69"/>
      <c r="B217" s="29"/>
      <c r="C217" s="48" t="s">
        <v>208</v>
      </c>
      <c r="D217" s="76">
        <v>730</v>
      </c>
      <c r="HM217" s="16"/>
    </row>
    <row r="218" spans="1:221" ht="20.25" customHeight="1">
      <c r="A218" s="69"/>
      <c r="B218" s="29"/>
      <c r="C218" s="48" t="s">
        <v>209</v>
      </c>
      <c r="D218" s="76">
        <f>SUM(D219:D224)</f>
        <v>1146</v>
      </c>
      <c r="HM218" s="16"/>
    </row>
    <row r="219" spans="1:221" ht="20.25" customHeight="1">
      <c r="A219" s="69"/>
      <c r="B219" s="29"/>
      <c r="C219" s="48" t="s">
        <v>210</v>
      </c>
      <c r="D219" s="76">
        <v>264</v>
      </c>
      <c r="HM219" s="16"/>
    </row>
    <row r="220" spans="1:221" ht="20.25" customHeight="1">
      <c r="A220" s="69"/>
      <c r="B220" s="29"/>
      <c r="C220" s="48" t="s">
        <v>211</v>
      </c>
      <c r="D220" s="76">
        <v>76</v>
      </c>
      <c r="HM220" s="16"/>
    </row>
    <row r="221" spans="1:221" ht="20.25" customHeight="1">
      <c r="A221" s="69"/>
      <c r="B221" s="29"/>
      <c r="C221" s="48" t="s">
        <v>212</v>
      </c>
      <c r="D221" s="76">
        <v>85</v>
      </c>
      <c r="HM221" s="16"/>
    </row>
    <row r="222" spans="1:221" ht="20.25" customHeight="1">
      <c r="A222" s="69"/>
      <c r="B222" s="29"/>
      <c r="C222" s="48" t="s">
        <v>213</v>
      </c>
      <c r="D222" s="76">
        <v>599</v>
      </c>
      <c r="HM222" s="16"/>
    </row>
    <row r="223" spans="1:221" ht="20.25" customHeight="1">
      <c r="A223" s="69"/>
      <c r="B223" s="29"/>
      <c r="C223" s="48" t="s">
        <v>214</v>
      </c>
      <c r="D223" s="76">
        <v>112</v>
      </c>
      <c r="HM223" s="16"/>
    </row>
    <row r="224" spans="1:221" ht="20.25" customHeight="1">
      <c r="A224" s="69"/>
      <c r="B224" s="29"/>
      <c r="C224" s="48" t="s">
        <v>215</v>
      </c>
      <c r="D224" s="76">
        <v>10</v>
      </c>
      <c r="HM224" s="16"/>
    </row>
    <row r="225" spans="1:221" ht="20.25" customHeight="1">
      <c r="A225" s="69"/>
      <c r="B225" s="29"/>
      <c r="C225" s="48" t="s">
        <v>216</v>
      </c>
      <c r="D225" s="76">
        <f>SUM(D226:D231)</f>
        <v>5806</v>
      </c>
      <c r="HM225" s="16"/>
    </row>
    <row r="226" spans="1:221" ht="20.25" customHeight="1">
      <c r="A226" s="69"/>
      <c r="B226" s="29"/>
      <c r="C226" s="48" t="s">
        <v>217</v>
      </c>
      <c r="D226" s="76">
        <v>585</v>
      </c>
      <c r="HM226" s="16"/>
    </row>
    <row r="227" spans="1:221" ht="20.25" customHeight="1">
      <c r="A227" s="69"/>
      <c r="B227" s="29"/>
      <c r="C227" s="48" t="s">
        <v>218</v>
      </c>
      <c r="D227" s="76">
        <v>900</v>
      </c>
      <c r="HM227" s="16"/>
    </row>
    <row r="228" spans="1:221" ht="20.25" customHeight="1">
      <c r="A228" s="69"/>
      <c r="B228" s="29"/>
      <c r="C228" s="49" t="s">
        <v>391</v>
      </c>
      <c r="D228" s="76">
        <v>35</v>
      </c>
      <c r="HM228" s="16"/>
    </row>
    <row r="229" spans="1:221" ht="20.25" customHeight="1">
      <c r="A229" s="69"/>
      <c r="B229" s="29"/>
      <c r="C229" s="48" t="s">
        <v>219</v>
      </c>
      <c r="D229" s="76">
        <v>4032</v>
      </c>
      <c r="HM229" s="16"/>
    </row>
    <row r="230" spans="1:221" ht="20.25" customHeight="1">
      <c r="A230" s="69"/>
      <c r="B230" s="29"/>
      <c r="C230" s="48" t="s">
        <v>220</v>
      </c>
      <c r="D230" s="76">
        <v>59</v>
      </c>
      <c r="HM230" s="16"/>
    </row>
    <row r="231" spans="1:221" ht="20.25" customHeight="1">
      <c r="A231" s="69"/>
      <c r="B231" s="29"/>
      <c r="C231" s="48" t="s">
        <v>221</v>
      </c>
      <c r="D231" s="76">
        <v>195</v>
      </c>
      <c r="HM231" s="16"/>
    </row>
    <row r="232" spans="1:221" ht="20.25" customHeight="1">
      <c r="A232" s="69"/>
      <c r="B232" s="29"/>
      <c r="C232" s="48" t="s">
        <v>222</v>
      </c>
      <c r="D232" s="76">
        <f>SUM(D233:D240)</f>
        <v>647</v>
      </c>
      <c r="HM232" s="16"/>
    </row>
    <row r="233" spans="1:221" ht="20.25" customHeight="1">
      <c r="A233" s="69"/>
      <c r="B233" s="29"/>
      <c r="C233" s="48" t="s">
        <v>223</v>
      </c>
      <c r="D233" s="76">
        <v>146</v>
      </c>
      <c r="HM233" s="16"/>
    </row>
    <row r="234" spans="1:221" ht="20.25" customHeight="1">
      <c r="A234" s="69"/>
      <c r="B234" s="29"/>
      <c r="C234" s="48" t="s">
        <v>224</v>
      </c>
      <c r="D234" s="76">
        <v>183</v>
      </c>
      <c r="HM234" s="16"/>
    </row>
    <row r="235" spans="1:221" ht="20.25" customHeight="1">
      <c r="A235" s="69"/>
      <c r="B235" s="29"/>
      <c r="C235" s="48" t="s">
        <v>225</v>
      </c>
      <c r="D235" s="76">
        <v>6</v>
      </c>
      <c r="HM235" s="16"/>
    </row>
    <row r="236" spans="1:221" ht="20.25" customHeight="1">
      <c r="A236" s="69"/>
      <c r="B236" s="29"/>
      <c r="C236" s="49" t="s">
        <v>383</v>
      </c>
      <c r="D236" s="76">
        <v>36</v>
      </c>
      <c r="HM236" s="16"/>
    </row>
    <row r="237" spans="1:221" ht="20.25" customHeight="1">
      <c r="A237" s="69"/>
      <c r="B237" s="29"/>
      <c r="C237" s="48" t="s">
        <v>226</v>
      </c>
      <c r="D237" s="76">
        <v>13</v>
      </c>
      <c r="HM237" s="16"/>
    </row>
    <row r="238" spans="1:221" ht="20.25" customHeight="1">
      <c r="A238" s="69"/>
      <c r="B238" s="29"/>
      <c r="C238" s="48" t="s">
        <v>227</v>
      </c>
      <c r="D238" s="76">
        <v>31</v>
      </c>
      <c r="HM238" s="16"/>
    </row>
    <row r="239" spans="1:221" ht="20.25" customHeight="1">
      <c r="A239" s="69"/>
      <c r="B239" s="29"/>
      <c r="C239" s="48" t="s">
        <v>228</v>
      </c>
      <c r="D239" s="76">
        <v>16</v>
      </c>
      <c r="HM239" s="16"/>
    </row>
    <row r="240" spans="1:221" ht="20.25" customHeight="1">
      <c r="A240" s="69"/>
      <c r="B240" s="29"/>
      <c r="C240" s="48" t="s">
        <v>229</v>
      </c>
      <c r="D240" s="76">
        <v>216</v>
      </c>
      <c r="HM240" s="16"/>
    </row>
    <row r="241" spans="1:221" ht="20.25" customHeight="1">
      <c r="A241" s="69"/>
      <c r="B241" s="29"/>
      <c r="C241" s="48" t="s">
        <v>230</v>
      </c>
      <c r="D241" s="76">
        <f>SUM(D242:D245)</f>
        <v>122</v>
      </c>
      <c r="HM241" s="16"/>
    </row>
    <row r="242" spans="1:221" ht="20.25" customHeight="1">
      <c r="A242" s="69"/>
      <c r="B242" s="29"/>
      <c r="C242" s="48" t="s">
        <v>231</v>
      </c>
      <c r="D242" s="76">
        <v>54</v>
      </c>
      <c r="HM242" s="16"/>
    </row>
    <row r="243" spans="1:221" ht="20.25" customHeight="1">
      <c r="A243" s="69"/>
      <c r="B243" s="29"/>
      <c r="C243" s="48" t="s">
        <v>232</v>
      </c>
      <c r="D243" s="76">
        <v>12</v>
      </c>
      <c r="HM243" s="16"/>
    </row>
    <row r="244" spans="1:221" ht="20.25" customHeight="1">
      <c r="A244" s="69"/>
      <c r="B244" s="29"/>
      <c r="C244" s="48" t="s">
        <v>233</v>
      </c>
      <c r="D244" s="76">
        <v>5</v>
      </c>
      <c r="HM244" s="16"/>
    </row>
    <row r="245" spans="1:221" ht="20.25" customHeight="1">
      <c r="A245" s="69"/>
      <c r="B245" s="29"/>
      <c r="C245" s="48" t="s">
        <v>234</v>
      </c>
      <c r="D245" s="76">
        <v>51</v>
      </c>
      <c r="HM245" s="16"/>
    </row>
    <row r="246" spans="1:221" ht="20.25" customHeight="1">
      <c r="A246" s="69"/>
      <c r="B246" s="29"/>
      <c r="C246" s="49" t="s">
        <v>321</v>
      </c>
      <c r="D246" s="76">
        <f>D247+D250+D252+D254</f>
        <v>2484</v>
      </c>
      <c r="HM246" s="16"/>
    </row>
    <row r="247" spans="1:221" ht="20.25" customHeight="1">
      <c r="A247" s="69"/>
      <c r="B247" s="29"/>
      <c r="C247" s="48" t="s">
        <v>235</v>
      </c>
      <c r="D247" s="76">
        <f>SUM(D248:D249)</f>
        <v>121</v>
      </c>
      <c r="HM247" s="16"/>
    </row>
    <row r="248" spans="1:221" ht="20.25" customHeight="1">
      <c r="A248" s="69"/>
      <c r="B248" s="29"/>
      <c r="C248" s="48" t="s">
        <v>236</v>
      </c>
      <c r="D248" s="76">
        <v>25</v>
      </c>
      <c r="HM248" s="16"/>
    </row>
    <row r="249" spans="1:221" ht="20.25" customHeight="1">
      <c r="A249" s="69"/>
      <c r="B249" s="29"/>
      <c r="C249" s="48" t="s">
        <v>237</v>
      </c>
      <c r="D249" s="76">
        <v>96</v>
      </c>
      <c r="HM249" s="16"/>
    </row>
    <row r="250" spans="1:221" ht="20.25" customHeight="1">
      <c r="A250" s="69"/>
      <c r="B250" s="29"/>
      <c r="C250" s="48" t="s">
        <v>238</v>
      </c>
      <c r="D250" s="76">
        <f>D251</f>
        <v>35</v>
      </c>
      <c r="HM250" s="16"/>
    </row>
    <row r="251" spans="1:221" ht="20.25" customHeight="1">
      <c r="A251" s="69"/>
      <c r="B251" s="29"/>
      <c r="C251" s="48" t="s">
        <v>239</v>
      </c>
      <c r="D251" s="76">
        <v>35</v>
      </c>
      <c r="HM251" s="16"/>
    </row>
    <row r="252" spans="1:221" ht="20.25" customHeight="1">
      <c r="A252" s="69"/>
      <c r="B252" s="29"/>
      <c r="C252" s="48" t="s">
        <v>240</v>
      </c>
      <c r="D252" s="76">
        <f>D253</f>
        <v>300</v>
      </c>
      <c r="HM252" s="16"/>
    </row>
    <row r="253" spans="1:221" ht="20.25" customHeight="1">
      <c r="A253" s="69"/>
      <c r="B253" s="29"/>
      <c r="C253" s="48" t="s">
        <v>241</v>
      </c>
      <c r="D253" s="76">
        <v>300</v>
      </c>
      <c r="HM253" s="16"/>
    </row>
    <row r="254" spans="1:221" ht="20.25" customHeight="1">
      <c r="A254" s="69"/>
      <c r="B254" s="29"/>
      <c r="C254" s="48" t="s">
        <v>242</v>
      </c>
      <c r="D254" s="76">
        <f>SUM(D255:D256)</f>
        <v>2028</v>
      </c>
      <c r="HM254" s="16"/>
    </row>
    <row r="255" spans="1:221" ht="20.25" customHeight="1">
      <c r="A255" s="69"/>
      <c r="B255" s="29"/>
      <c r="C255" s="100" t="s">
        <v>395</v>
      </c>
      <c r="D255" s="76">
        <v>180</v>
      </c>
      <c r="HM255" s="16"/>
    </row>
    <row r="256" spans="1:221" ht="20.25" customHeight="1">
      <c r="A256" s="69"/>
      <c r="B256" s="29"/>
      <c r="C256" s="48" t="s">
        <v>243</v>
      </c>
      <c r="D256" s="76">
        <v>1848</v>
      </c>
      <c r="HM256" s="16"/>
    </row>
    <row r="257" spans="1:221" ht="20.25" customHeight="1">
      <c r="A257" s="69"/>
      <c r="B257" s="29"/>
      <c r="C257" s="49" t="s">
        <v>5</v>
      </c>
      <c r="D257" s="76">
        <f>D258+D262+D264+D267+D269</f>
        <v>27741</v>
      </c>
      <c r="HM257" s="16"/>
    </row>
    <row r="258" spans="1:221" ht="20.25" customHeight="1">
      <c r="A258" s="69"/>
      <c r="B258" s="29"/>
      <c r="C258" s="48" t="s">
        <v>244</v>
      </c>
      <c r="D258" s="76">
        <f>SUM(D259:D261)</f>
        <v>562</v>
      </c>
      <c r="HM258" s="16"/>
    </row>
    <row r="259" spans="1:221" ht="20.25" customHeight="1">
      <c r="A259" s="69"/>
      <c r="B259" s="29"/>
      <c r="C259" s="48" t="s">
        <v>245</v>
      </c>
      <c r="D259" s="76">
        <v>85</v>
      </c>
      <c r="HM259" s="16"/>
    </row>
    <row r="260" spans="1:221" ht="20.25" customHeight="1">
      <c r="A260" s="69"/>
      <c r="B260" s="29"/>
      <c r="C260" s="48" t="s">
        <v>246</v>
      </c>
      <c r="D260" s="76">
        <v>158</v>
      </c>
      <c r="HM260" s="16"/>
    </row>
    <row r="261" spans="1:221" ht="20.25" customHeight="1">
      <c r="A261" s="69"/>
      <c r="B261" s="29"/>
      <c r="C261" s="48" t="s">
        <v>247</v>
      </c>
      <c r="D261" s="76">
        <v>319</v>
      </c>
      <c r="HM261" s="16"/>
    </row>
    <row r="262" spans="1:221" ht="20.25" customHeight="1">
      <c r="A262" s="69"/>
      <c r="B262" s="29"/>
      <c r="C262" s="48" t="s">
        <v>248</v>
      </c>
      <c r="D262" s="76">
        <f>D263</f>
        <v>32</v>
      </c>
      <c r="HM262" s="16"/>
    </row>
    <row r="263" spans="1:221" ht="20.25" customHeight="1">
      <c r="A263" s="69"/>
      <c r="B263" s="29"/>
      <c r="C263" s="48" t="s">
        <v>6</v>
      </c>
      <c r="D263" s="76">
        <v>32</v>
      </c>
      <c r="HM263" s="16"/>
    </row>
    <row r="264" spans="1:221" ht="20.25" customHeight="1">
      <c r="A264" s="69"/>
      <c r="B264" s="29"/>
      <c r="C264" s="48" t="s">
        <v>249</v>
      </c>
      <c r="D264" s="76">
        <f>SUM(D265:D266)</f>
        <v>24724</v>
      </c>
      <c r="HM264" s="16"/>
    </row>
    <row r="265" spans="1:221" ht="20.25" customHeight="1">
      <c r="A265" s="69"/>
      <c r="B265" s="29"/>
      <c r="C265" s="48" t="s">
        <v>384</v>
      </c>
      <c r="D265" s="76">
        <v>1980</v>
      </c>
      <c r="HM265" s="16"/>
    </row>
    <row r="266" spans="1:221" ht="20.25" customHeight="1">
      <c r="A266" s="69"/>
      <c r="B266" s="29"/>
      <c r="C266" s="48" t="s">
        <v>250</v>
      </c>
      <c r="D266" s="76">
        <v>22744</v>
      </c>
      <c r="HM266" s="16"/>
    </row>
    <row r="267" spans="1:221" ht="20.25" customHeight="1">
      <c r="A267" s="69"/>
      <c r="B267" s="29"/>
      <c r="C267" s="48" t="s">
        <v>251</v>
      </c>
      <c r="D267" s="76">
        <f>D268</f>
        <v>2401</v>
      </c>
      <c r="HM267" s="16"/>
    </row>
    <row r="268" spans="1:221" ht="20.25" customHeight="1">
      <c r="A268" s="69"/>
      <c r="B268" s="29"/>
      <c r="C268" s="48" t="s">
        <v>252</v>
      </c>
      <c r="D268" s="76">
        <v>2401</v>
      </c>
      <c r="HM268" s="16"/>
    </row>
    <row r="269" spans="1:221" ht="20.25" customHeight="1">
      <c r="A269" s="69"/>
      <c r="B269" s="29"/>
      <c r="C269" s="48" t="s">
        <v>253</v>
      </c>
      <c r="D269" s="76">
        <f>D270</f>
        <v>22</v>
      </c>
      <c r="HM269" s="16"/>
    </row>
    <row r="270" spans="1:221" ht="20.25" customHeight="1">
      <c r="A270" s="69"/>
      <c r="B270" s="29"/>
      <c r="C270" s="48" t="s">
        <v>254</v>
      </c>
      <c r="D270" s="76">
        <v>22</v>
      </c>
      <c r="HM270" s="16"/>
    </row>
    <row r="271" spans="1:4" ht="20.25" customHeight="1">
      <c r="A271" s="69"/>
      <c r="B271" s="29"/>
      <c r="C271" s="49" t="s">
        <v>322</v>
      </c>
      <c r="D271" s="76">
        <f>D272+D282+D285+D294+D296+D299</f>
        <v>49140</v>
      </c>
    </row>
    <row r="272" spans="1:4" ht="20.25" customHeight="1">
      <c r="A272" s="69"/>
      <c r="B272" s="29"/>
      <c r="C272" s="48" t="s">
        <v>255</v>
      </c>
      <c r="D272" s="76">
        <f>SUM(D273:D281)</f>
        <v>20470</v>
      </c>
    </row>
    <row r="273" spans="1:4" ht="20.25" customHeight="1">
      <c r="A273" s="69"/>
      <c r="B273" s="29"/>
      <c r="C273" s="48" t="s">
        <v>256</v>
      </c>
      <c r="D273" s="76">
        <v>158</v>
      </c>
    </row>
    <row r="274" spans="1:4" ht="20.25" customHeight="1">
      <c r="A274" s="69"/>
      <c r="B274" s="29"/>
      <c r="C274" s="48" t="s">
        <v>257</v>
      </c>
      <c r="D274" s="76">
        <v>1487</v>
      </c>
    </row>
    <row r="275" spans="1:4" ht="20.25" customHeight="1">
      <c r="A275" s="69"/>
      <c r="B275" s="29"/>
      <c r="C275" s="48" t="s">
        <v>258</v>
      </c>
      <c r="D275" s="76">
        <v>22</v>
      </c>
    </row>
    <row r="276" spans="1:4" ht="20.25" customHeight="1">
      <c r="A276" s="69"/>
      <c r="B276" s="29"/>
      <c r="C276" s="48" t="s">
        <v>259</v>
      </c>
      <c r="D276" s="76">
        <v>3</v>
      </c>
    </row>
    <row r="277" spans="1:4" ht="20.25" customHeight="1">
      <c r="A277" s="69"/>
      <c r="B277" s="29"/>
      <c r="C277" s="48" t="s">
        <v>260</v>
      </c>
      <c r="D277" s="76">
        <v>3</v>
      </c>
    </row>
    <row r="278" spans="1:4" ht="20.25" customHeight="1">
      <c r="A278" s="69"/>
      <c r="B278" s="29"/>
      <c r="C278" s="48" t="s">
        <v>261</v>
      </c>
      <c r="D278" s="76">
        <v>20</v>
      </c>
    </row>
    <row r="279" spans="1:4" ht="20.25" customHeight="1">
      <c r="A279" s="69"/>
      <c r="B279" s="29"/>
      <c r="C279" s="48" t="s">
        <v>262</v>
      </c>
      <c r="D279" s="76">
        <v>5</v>
      </c>
    </row>
    <row r="280" spans="1:4" ht="20.25" customHeight="1">
      <c r="A280" s="69"/>
      <c r="B280" s="29"/>
      <c r="C280" s="100" t="s">
        <v>401</v>
      </c>
      <c r="D280" s="76">
        <v>3939</v>
      </c>
    </row>
    <row r="281" spans="1:4" ht="20.25" customHeight="1">
      <c r="A281" s="69"/>
      <c r="B281" s="29"/>
      <c r="C281" s="48" t="s">
        <v>263</v>
      </c>
      <c r="D281" s="76">
        <v>14833</v>
      </c>
    </row>
    <row r="282" spans="1:4" ht="20.25" customHeight="1">
      <c r="A282" s="69"/>
      <c r="B282" s="29"/>
      <c r="C282" s="48" t="s">
        <v>264</v>
      </c>
      <c r="D282" s="76">
        <f>SUM(D283:D284)</f>
        <v>1439</v>
      </c>
    </row>
    <row r="283" spans="1:4" ht="20.25" customHeight="1">
      <c r="A283" s="69"/>
      <c r="B283" s="29"/>
      <c r="C283" s="48" t="s">
        <v>265</v>
      </c>
      <c r="D283" s="76">
        <v>204</v>
      </c>
    </row>
    <row r="284" spans="1:4" ht="20.25" customHeight="1">
      <c r="A284" s="69"/>
      <c r="B284" s="29"/>
      <c r="C284" s="48" t="s">
        <v>266</v>
      </c>
      <c r="D284" s="76">
        <v>1235</v>
      </c>
    </row>
    <row r="285" spans="1:4" ht="20.25" customHeight="1">
      <c r="A285" s="69"/>
      <c r="B285" s="29"/>
      <c r="C285" s="48" t="s">
        <v>267</v>
      </c>
      <c r="D285" s="76">
        <f>SUM(D286:D293)</f>
        <v>19202</v>
      </c>
    </row>
    <row r="286" spans="1:4" ht="20.25" customHeight="1">
      <c r="A286" s="69"/>
      <c r="B286" s="29"/>
      <c r="C286" s="48" t="s">
        <v>268</v>
      </c>
      <c r="D286" s="76">
        <v>53</v>
      </c>
    </row>
    <row r="287" spans="1:4" ht="20.25" customHeight="1">
      <c r="A287" s="69"/>
      <c r="B287" s="29"/>
      <c r="C287" s="48" t="s">
        <v>269</v>
      </c>
      <c r="D287" s="76">
        <v>286</v>
      </c>
    </row>
    <row r="288" spans="1:4" ht="20.25" customHeight="1">
      <c r="A288" s="69"/>
      <c r="B288" s="29"/>
      <c r="C288" s="48" t="s">
        <v>270</v>
      </c>
      <c r="D288" s="76">
        <v>18438</v>
      </c>
    </row>
    <row r="289" spans="1:4" ht="20.25" customHeight="1">
      <c r="A289" s="69"/>
      <c r="B289" s="29"/>
      <c r="C289" s="48" t="s">
        <v>271</v>
      </c>
      <c r="D289" s="76">
        <v>66</v>
      </c>
    </row>
    <row r="290" spans="1:4" ht="20.25" customHeight="1">
      <c r="A290" s="69"/>
      <c r="B290" s="29"/>
      <c r="C290" s="48" t="s">
        <v>272</v>
      </c>
      <c r="D290" s="76">
        <v>46</v>
      </c>
    </row>
    <row r="291" spans="1:4" ht="20.25" customHeight="1">
      <c r="A291" s="69"/>
      <c r="B291" s="29"/>
      <c r="C291" s="102" t="s">
        <v>402</v>
      </c>
      <c r="D291" s="76">
        <v>247</v>
      </c>
    </row>
    <row r="292" spans="1:4" ht="20.25" customHeight="1">
      <c r="A292" s="69"/>
      <c r="B292" s="29"/>
      <c r="C292" s="48" t="s">
        <v>385</v>
      </c>
      <c r="D292" s="76">
        <v>40</v>
      </c>
    </row>
    <row r="293" spans="1:4" ht="20.25" customHeight="1">
      <c r="A293" s="69"/>
      <c r="B293" s="29"/>
      <c r="C293" s="48" t="s">
        <v>273</v>
      </c>
      <c r="D293" s="76">
        <v>26</v>
      </c>
    </row>
    <row r="294" spans="1:4" ht="20.25" customHeight="1">
      <c r="A294" s="69"/>
      <c r="B294" s="29"/>
      <c r="C294" s="48" t="s">
        <v>274</v>
      </c>
      <c r="D294" s="76">
        <f>D295</f>
        <v>16</v>
      </c>
    </row>
    <row r="295" spans="1:4" ht="20.25" customHeight="1">
      <c r="A295" s="69"/>
      <c r="B295" s="29"/>
      <c r="C295" s="48" t="s">
        <v>275</v>
      </c>
      <c r="D295" s="76">
        <v>16</v>
      </c>
    </row>
    <row r="296" spans="1:4" ht="20.25" customHeight="1">
      <c r="A296" s="69"/>
      <c r="B296" s="29"/>
      <c r="C296" s="48" t="s">
        <v>276</v>
      </c>
      <c r="D296" s="76">
        <f>SUM(D297:D298)</f>
        <v>875</v>
      </c>
    </row>
    <row r="297" spans="1:4" ht="20.25" customHeight="1">
      <c r="A297" s="69"/>
      <c r="B297" s="29"/>
      <c r="C297" s="101" t="s">
        <v>400</v>
      </c>
      <c r="D297" s="76">
        <v>815</v>
      </c>
    </row>
    <row r="298" spans="1:4" ht="20.25" customHeight="1">
      <c r="A298" s="69"/>
      <c r="B298" s="29"/>
      <c r="C298" s="48" t="s">
        <v>277</v>
      </c>
      <c r="D298" s="76">
        <v>60</v>
      </c>
    </row>
    <row r="299" spans="1:4" ht="20.25" customHeight="1">
      <c r="A299" s="69"/>
      <c r="B299" s="29"/>
      <c r="C299" s="48" t="s">
        <v>278</v>
      </c>
      <c r="D299" s="76">
        <f>SUM(D300:D303)</f>
        <v>7138</v>
      </c>
    </row>
    <row r="300" spans="1:4" ht="20.25" customHeight="1">
      <c r="A300" s="69"/>
      <c r="B300" s="29"/>
      <c r="C300" s="48" t="s">
        <v>279</v>
      </c>
      <c r="D300" s="76">
        <v>2532</v>
      </c>
    </row>
    <row r="301" spans="1:4" ht="20.25" customHeight="1">
      <c r="A301" s="69"/>
      <c r="B301" s="29"/>
      <c r="C301" s="100" t="s">
        <v>396</v>
      </c>
      <c r="D301" s="76">
        <v>51</v>
      </c>
    </row>
    <row r="302" spans="1:4" ht="20.25" customHeight="1">
      <c r="A302" s="69"/>
      <c r="B302" s="29"/>
      <c r="C302" s="48" t="s">
        <v>386</v>
      </c>
      <c r="D302" s="76">
        <v>4375</v>
      </c>
    </row>
    <row r="303" spans="1:4" ht="20.25" customHeight="1">
      <c r="A303" s="69"/>
      <c r="B303" s="29"/>
      <c r="C303" s="100" t="s">
        <v>397</v>
      </c>
      <c r="D303" s="76">
        <v>180</v>
      </c>
    </row>
    <row r="304" spans="1:4" ht="20.25" customHeight="1">
      <c r="A304" s="69"/>
      <c r="B304" s="29"/>
      <c r="C304" s="49" t="s">
        <v>323</v>
      </c>
      <c r="D304" s="76">
        <f>D305</f>
        <v>75</v>
      </c>
    </row>
    <row r="305" spans="1:4" ht="20.25" customHeight="1">
      <c r="A305" s="69"/>
      <c r="B305" s="29"/>
      <c r="C305" s="48" t="s">
        <v>280</v>
      </c>
      <c r="D305" s="76">
        <f>SUM(D306:D307)</f>
        <v>75</v>
      </c>
    </row>
    <row r="306" spans="1:4" ht="20.25" customHeight="1">
      <c r="A306" s="69"/>
      <c r="B306" s="29"/>
      <c r="C306" s="48" t="s">
        <v>281</v>
      </c>
      <c r="D306" s="76">
        <v>57</v>
      </c>
    </row>
    <row r="307" spans="1:4" ht="20.25" customHeight="1">
      <c r="A307" s="69"/>
      <c r="B307" s="29"/>
      <c r="C307" s="48" t="s">
        <v>282</v>
      </c>
      <c r="D307" s="76">
        <v>18</v>
      </c>
    </row>
    <row r="308" spans="1:4" ht="20.25" customHeight="1">
      <c r="A308" s="69"/>
      <c r="B308" s="29"/>
      <c r="C308" s="49" t="s">
        <v>324</v>
      </c>
      <c r="D308" s="76">
        <f>D309+D311+D315</f>
        <v>7356</v>
      </c>
    </row>
    <row r="309" spans="1:4" ht="20.25" customHeight="1">
      <c r="A309" s="69"/>
      <c r="B309" s="29"/>
      <c r="C309" s="48" t="s">
        <v>387</v>
      </c>
      <c r="D309" s="76">
        <f>D310</f>
        <v>6508</v>
      </c>
    </row>
    <row r="310" spans="1:4" ht="20.25" customHeight="1">
      <c r="A310" s="69"/>
      <c r="B310" s="29"/>
      <c r="C310" s="48" t="s">
        <v>388</v>
      </c>
      <c r="D310" s="76">
        <v>6508</v>
      </c>
    </row>
    <row r="311" spans="1:4" ht="20.25" customHeight="1">
      <c r="A311" s="69"/>
      <c r="B311" s="29"/>
      <c r="C311" s="48" t="s">
        <v>283</v>
      </c>
      <c r="D311" s="76">
        <f>SUM(D312:D314)</f>
        <v>736</v>
      </c>
    </row>
    <row r="312" spans="1:4" ht="20.25" customHeight="1">
      <c r="A312" s="69"/>
      <c r="B312" s="29"/>
      <c r="C312" s="48" t="s">
        <v>284</v>
      </c>
      <c r="D312" s="76">
        <v>40</v>
      </c>
    </row>
    <row r="313" spans="1:4" ht="20.25" customHeight="1">
      <c r="A313" s="69"/>
      <c r="B313" s="29"/>
      <c r="C313" s="48" t="s">
        <v>285</v>
      </c>
      <c r="D313" s="76">
        <v>58</v>
      </c>
    </row>
    <row r="314" spans="1:4" ht="20.25" customHeight="1">
      <c r="A314" s="69"/>
      <c r="B314" s="29"/>
      <c r="C314" s="48" t="s">
        <v>286</v>
      </c>
      <c r="D314" s="76">
        <v>638</v>
      </c>
    </row>
    <row r="315" spans="1:4" ht="20.25" customHeight="1">
      <c r="A315" s="69"/>
      <c r="B315" s="29"/>
      <c r="C315" s="48" t="s">
        <v>287</v>
      </c>
      <c r="D315" s="76">
        <f>SUM(D316:D317)</f>
        <v>112</v>
      </c>
    </row>
    <row r="316" spans="1:4" ht="20.25" customHeight="1">
      <c r="A316" s="69"/>
      <c r="B316" s="29"/>
      <c r="C316" s="48" t="s">
        <v>288</v>
      </c>
      <c r="D316" s="76">
        <v>39</v>
      </c>
    </row>
    <row r="317" spans="1:4" ht="20.25" customHeight="1">
      <c r="A317" s="69"/>
      <c r="B317" s="29"/>
      <c r="C317" s="48" t="s">
        <v>289</v>
      </c>
      <c r="D317" s="76">
        <v>73</v>
      </c>
    </row>
    <row r="318" spans="1:4" ht="20.25" customHeight="1">
      <c r="A318" s="69"/>
      <c r="B318" s="29"/>
      <c r="C318" s="49" t="s">
        <v>325</v>
      </c>
      <c r="D318" s="76">
        <f>D319+D322</f>
        <v>117</v>
      </c>
    </row>
    <row r="319" spans="1:4" ht="20.25" customHeight="1">
      <c r="A319" s="69"/>
      <c r="B319" s="29"/>
      <c r="C319" s="48" t="s">
        <v>290</v>
      </c>
      <c r="D319" s="76">
        <f>SUM(D320:D321)</f>
        <v>74</v>
      </c>
    </row>
    <row r="320" spans="1:4" ht="20.25" customHeight="1">
      <c r="A320" s="69"/>
      <c r="B320" s="29"/>
      <c r="C320" s="48" t="s">
        <v>291</v>
      </c>
      <c r="D320" s="76">
        <v>64</v>
      </c>
    </row>
    <row r="321" spans="1:4" ht="20.25" customHeight="1">
      <c r="A321" s="69"/>
      <c r="B321" s="29"/>
      <c r="C321" s="48" t="s">
        <v>292</v>
      </c>
      <c r="D321" s="76">
        <v>10</v>
      </c>
    </row>
    <row r="322" spans="1:4" ht="20.25" customHeight="1">
      <c r="A322" s="69"/>
      <c r="B322" s="29"/>
      <c r="C322" s="48" t="s">
        <v>293</v>
      </c>
      <c r="D322" s="76">
        <f>D323</f>
        <v>43</v>
      </c>
    </row>
    <row r="323" spans="1:4" ht="20.25" customHeight="1">
      <c r="A323" s="69"/>
      <c r="B323" s="29"/>
      <c r="C323" s="48" t="s">
        <v>294</v>
      </c>
      <c r="D323" s="76">
        <v>43</v>
      </c>
    </row>
    <row r="324" spans="1:4" ht="28.5" customHeight="1">
      <c r="A324" s="69"/>
      <c r="B324" s="29"/>
      <c r="C324" s="49" t="s">
        <v>326</v>
      </c>
      <c r="D324" s="76">
        <f>D325+D329</f>
        <v>240</v>
      </c>
    </row>
    <row r="325" spans="1:4" ht="20.25" customHeight="1">
      <c r="A325" s="69"/>
      <c r="B325" s="29"/>
      <c r="C325" s="48" t="s">
        <v>295</v>
      </c>
      <c r="D325" s="76">
        <f>SUM(D326:D328)</f>
        <v>190</v>
      </c>
    </row>
    <row r="326" spans="1:4" ht="20.25" customHeight="1">
      <c r="A326" s="69"/>
      <c r="B326" s="29"/>
      <c r="C326" s="48" t="s">
        <v>296</v>
      </c>
      <c r="D326" s="76">
        <v>131</v>
      </c>
    </row>
    <row r="327" spans="1:4" ht="20.25" customHeight="1">
      <c r="A327" s="69"/>
      <c r="B327" s="29"/>
      <c r="C327" s="48" t="s">
        <v>297</v>
      </c>
      <c r="D327" s="76">
        <v>45</v>
      </c>
    </row>
    <row r="328" spans="1:4" ht="20.25" customHeight="1">
      <c r="A328" s="69"/>
      <c r="B328" s="29"/>
      <c r="C328" s="48" t="s">
        <v>298</v>
      </c>
      <c r="D328" s="76">
        <v>14</v>
      </c>
    </row>
    <row r="329" spans="1:4" ht="20.25" customHeight="1">
      <c r="A329" s="69"/>
      <c r="B329" s="29"/>
      <c r="C329" s="48" t="s">
        <v>299</v>
      </c>
      <c r="D329" s="76">
        <f>SUM(D330:D331)</f>
        <v>50</v>
      </c>
    </row>
    <row r="330" spans="1:4" ht="20.25" customHeight="1">
      <c r="A330" s="69"/>
      <c r="B330" s="29"/>
      <c r="C330" s="48" t="s">
        <v>300</v>
      </c>
      <c r="D330" s="76">
        <v>38</v>
      </c>
    </row>
    <row r="331" spans="1:4" ht="20.25" customHeight="1">
      <c r="A331" s="69"/>
      <c r="B331" s="29"/>
      <c r="C331" s="48" t="s">
        <v>301</v>
      </c>
      <c r="D331" s="76">
        <v>12</v>
      </c>
    </row>
    <row r="332" spans="1:4" ht="20.25" customHeight="1">
      <c r="A332" s="69"/>
      <c r="B332" s="29"/>
      <c r="C332" s="49" t="s">
        <v>327</v>
      </c>
      <c r="D332" s="76">
        <f>D333+D335+D337</f>
        <v>2600</v>
      </c>
    </row>
    <row r="333" spans="1:4" ht="20.25" customHeight="1">
      <c r="A333" s="69"/>
      <c r="B333" s="29"/>
      <c r="C333" s="49" t="s">
        <v>398</v>
      </c>
      <c r="D333" s="76">
        <f>D334</f>
        <v>56</v>
      </c>
    </row>
    <row r="334" spans="1:4" ht="20.25" customHeight="1">
      <c r="A334" s="69"/>
      <c r="B334" s="29"/>
      <c r="C334" s="100" t="s">
        <v>399</v>
      </c>
      <c r="D334" s="76">
        <v>56</v>
      </c>
    </row>
    <row r="335" spans="1:4" ht="20.25" customHeight="1">
      <c r="A335" s="69"/>
      <c r="B335" s="29"/>
      <c r="C335" s="48" t="s">
        <v>302</v>
      </c>
      <c r="D335" s="76">
        <f>D336</f>
        <v>2451</v>
      </c>
    </row>
    <row r="336" spans="1:4" ht="20.25" customHeight="1">
      <c r="A336" s="69"/>
      <c r="B336" s="29"/>
      <c r="C336" s="48" t="s">
        <v>303</v>
      </c>
      <c r="D336" s="76">
        <v>2451</v>
      </c>
    </row>
    <row r="337" spans="1:4" ht="20.25" customHeight="1">
      <c r="A337" s="69"/>
      <c r="B337" s="29"/>
      <c r="C337" s="48" t="s">
        <v>304</v>
      </c>
      <c r="D337" s="76">
        <f>D338</f>
        <v>93</v>
      </c>
    </row>
    <row r="338" spans="1:4" ht="20.25" customHeight="1">
      <c r="A338" s="69"/>
      <c r="B338" s="29"/>
      <c r="C338" s="48" t="s">
        <v>305</v>
      </c>
      <c r="D338" s="76">
        <v>93</v>
      </c>
    </row>
    <row r="339" spans="1:4" ht="27" customHeight="1">
      <c r="A339" s="69"/>
      <c r="B339" s="29"/>
      <c r="C339" s="49" t="s">
        <v>328</v>
      </c>
      <c r="D339" s="76">
        <f>D340</f>
        <v>183</v>
      </c>
    </row>
    <row r="340" spans="1:4" ht="20.25" customHeight="1">
      <c r="A340" s="69"/>
      <c r="B340" s="29"/>
      <c r="C340" s="48" t="s">
        <v>306</v>
      </c>
      <c r="D340" s="76">
        <f>SUM(D341:D342)</f>
        <v>183</v>
      </c>
    </row>
    <row r="341" spans="1:4" ht="20.25" customHeight="1">
      <c r="A341" s="69"/>
      <c r="B341" s="29"/>
      <c r="C341" s="48" t="s">
        <v>307</v>
      </c>
      <c r="D341" s="76">
        <v>94</v>
      </c>
    </row>
    <row r="342" spans="1:4" ht="20.25" customHeight="1">
      <c r="A342" s="69"/>
      <c r="B342" s="29"/>
      <c r="C342" s="48" t="s">
        <v>308</v>
      </c>
      <c r="D342" s="76">
        <v>89</v>
      </c>
    </row>
    <row r="343" spans="1:4" ht="20.25" customHeight="1">
      <c r="A343" s="69"/>
      <c r="B343" s="29"/>
      <c r="C343" s="49" t="s">
        <v>329</v>
      </c>
      <c r="D343" s="76">
        <f>D344</f>
        <v>500</v>
      </c>
    </row>
    <row r="344" spans="1:4" ht="20.25" customHeight="1">
      <c r="A344" s="69"/>
      <c r="B344" s="29"/>
      <c r="C344" s="48" t="s">
        <v>309</v>
      </c>
      <c r="D344" s="76">
        <v>500</v>
      </c>
    </row>
    <row r="345" spans="1:4" ht="20.25" customHeight="1">
      <c r="A345" s="69"/>
      <c r="B345" s="29"/>
      <c r="C345" s="49" t="s">
        <v>330</v>
      </c>
      <c r="D345" s="76">
        <f>SUM(D346:D347)</f>
        <v>1040</v>
      </c>
    </row>
    <row r="346" spans="1:4" ht="20.25" customHeight="1">
      <c r="A346" s="69"/>
      <c r="B346" s="29"/>
      <c r="C346" s="48" t="s">
        <v>310</v>
      </c>
      <c r="D346" s="76">
        <v>1000</v>
      </c>
    </row>
    <row r="347" spans="1:4" ht="20.25" customHeight="1">
      <c r="A347" s="69"/>
      <c r="B347" s="29"/>
      <c r="C347" s="48" t="s">
        <v>7</v>
      </c>
      <c r="D347" s="76">
        <v>40</v>
      </c>
    </row>
    <row r="348" spans="1:4" ht="20.25" customHeight="1">
      <c r="A348" s="69"/>
      <c r="B348" s="29"/>
      <c r="C348" s="49" t="s">
        <v>331</v>
      </c>
      <c r="D348" s="76">
        <f>D349+D350</f>
        <v>9356</v>
      </c>
    </row>
    <row r="349" spans="1:4" ht="20.25" customHeight="1">
      <c r="A349" s="69"/>
      <c r="B349" s="29"/>
      <c r="C349" s="48" t="s">
        <v>311</v>
      </c>
      <c r="D349" s="76">
        <f>4240+4547</f>
        <v>8787</v>
      </c>
    </row>
    <row r="350" spans="1:4" ht="20.25" customHeight="1">
      <c r="A350" s="69"/>
      <c r="B350" s="29"/>
      <c r="C350" s="48" t="s">
        <v>312</v>
      </c>
      <c r="D350" s="76">
        <f>D351</f>
        <v>569</v>
      </c>
    </row>
    <row r="351" spans="1:4" ht="20.25" customHeight="1">
      <c r="A351" s="69"/>
      <c r="B351" s="29"/>
      <c r="C351" s="48" t="s">
        <v>313</v>
      </c>
      <c r="D351" s="76">
        <v>569</v>
      </c>
    </row>
    <row r="352" spans="1:4" ht="20.25" customHeight="1">
      <c r="A352" s="66" t="s">
        <v>1</v>
      </c>
      <c r="B352" s="8">
        <f>SUM(B353:B355)</f>
        <v>91973</v>
      </c>
      <c r="C352" s="26" t="s">
        <v>8</v>
      </c>
      <c r="D352" s="70">
        <f>SUM(D353:D355)</f>
        <v>42218</v>
      </c>
    </row>
    <row r="353" spans="1:4" ht="20.25" customHeight="1">
      <c r="A353" s="103" t="s">
        <v>333</v>
      </c>
      <c r="B353" s="104">
        <v>86443</v>
      </c>
      <c r="C353" s="105" t="s">
        <v>332</v>
      </c>
      <c r="D353" s="106">
        <v>41627</v>
      </c>
    </row>
    <row r="354" spans="1:4" ht="20.25" customHeight="1">
      <c r="A354" s="103" t="s">
        <v>405</v>
      </c>
      <c r="B354" s="104">
        <v>4916</v>
      </c>
      <c r="C354" s="105" t="s">
        <v>406</v>
      </c>
      <c r="D354" s="106">
        <v>222</v>
      </c>
    </row>
    <row r="355" spans="1:4" ht="20.25" customHeight="1">
      <c r="A355" s="103" t="s">
        <v>407</v>
      </c>
      <c r="B355" s="104">
        <v>614</v>
      </c>
      <c r="C355" s="107" t="s">
        <v>404</v>
      </c>
      <c r="D355" s="106">
        <v>369</v>
      </c>
    </row>
    <row r="356" spans="1:4" ht="20.25" customHeight="1">
      <c r="A356" s="67"/>
      <c r="B356" s="7"/>
      <c r="C356" s="10"/>
      <c r="D356" s="71"/>
    </row>
    <row r="357" spans="1:4" ht="20.25" customHeight="1" thickBot="1">
      <c r="A357" s="72" t="s">
        <v>9</v>
      </c>
      <c r="B357" s="73">
        <f>B7+B352</f>
        <v>211003</v>
      </c>
      <c r="C357" s="74" t="s">
        <v>10</v>
      </c>
      <c r="D357" s="75">
        <f>D7+D352</f>
        <v>211003</v>
      </c>
    </row>
  </sheetData>
  <printOptions horizontalCentered="1"/>
  <pageMargins left="0.3937007874015748" right="0.3937007874015748" top="0.58" bottom="0.5905511811023623" header="0.3937007874015748" footer="0.38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R31"/>
  <sheetViews>
    <sheetView workbookViewId="0" topLeftCell="A1">
      <selection activeCell="H10" sqref="H10"/>
    </sheetView>
  </sheetViews>
  <sheetFormatPr defaultColWidth="9.33203125" defaultRowHeight="11.25"/>
  <cols>
    <col min="1" max="1" width="44.16015625" style="0" customWidth="1"/>
    <col min="2" max="2" width="15.83203125" style="0" customWidth="1"/>
    <col min="3" max="3" width="37.33203125" style="0" customWidth="1"/>
    <col min="4" max="4" width="16" style="0" customWidth="1"/>
  </cols>
  <sheetData>
    <row r="1" ht="25.5" customHeight="1">
      <c r="A1" s="41"/>
    </row>
    <row r="2" spans="1:200" s="14" customFormat="1" ht="32.25" customHeight="1">
      <c r="A2" s="128" t="s">
        <v>421</v>
      </c>
      <c r="B2" s="128"/>
      <c r="C2" s="128"/>
      <c r="D2" s="12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</row>
    <row r="3" spans="1:200" s="24" customFormat="1" ht="21.75" customHeight="1" thickBot="1">
      <c r="A3" s="30"/>
      <c r="B3" s="30"/>
      <c r="C3" s="31"/>
      <c r="D3" s="32" t="s">
        <v>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</row>
    <row r="4" spans="1:200" s="21" customFormat="1" ht="20.25" customHeight="1">
      <c r="A4" s="53" t="s">
        <v>14</v>
      </c>
      <c r="B4" s="54"/>
      <c r="C4" s="55" t="s">
        <v>13</v>
      </c>
      <c r="D4" s="5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</row>
    <row r="5" spans="1:200" s="21" customFormat="1" ht="21.75" customHeight="1">
      <c r="A5" s="57" t="s">
        <v>11</v>
      </c>
      <c r="B5" s="44" t="s">
        <v>12</v>
      </c>
      <c r="C5" s="43" t="s">
        <v>11</v>
      </c>
      <c r="D5" s="58" t="s">
        <v>12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4" s="22" customFormat="1" ht="20.25" customHeight="1">
      <c r="A6" s="79" t="s">
        <v>350</v>
      </c>
      <c r="B6" s="36">
        <f>SUM(B7:B15)</f>
        <v>29968</v>
      </c>
      <c r="C6" s="33" t="s">
        <v>344</v>
      </c>
      <c r="D6" s="80">
        <f>D7+D9+D14+D17</f>
        <v>29611</v>
      </c>
    </row>
    <row r="7" spans="1:4" ht="20.25" customHeight="1">
      <c r="A7" s="81" t="s">
        <v>351</v>
      </c>
      <c r="B7" s="37">
        <v>5</v>
      </c>
      <c r="C7" s="77" t="s">
        <v>345</v>
      </c>
      <c r="D7" s="82">
        <f>D8</f>
        <v>21</v>
      </c>
    </row>
    <row r="8" spans="1:4" ht="20.25" customHeight="1">
      <c r="A8" s="81" t="s">
        <v>352</v>
      </c>
      <c r="B8" s="37">
        <v>10</v>
      </c>
      <c r="C8" s="78" t="s">
        <v>334</v>
      </c>
      <c r="D8" s="82">
        <v>21</v>
      </c>
    </row>
    <row r="9" spans="1:4" ht="20.25" customHeight="1">
      <c r="A9" s="81" t="s">
        <v>353</v>
      </c>
      <c r="B9" s="37">
        <v>600</v>
      </c>
      <c r="C9" s="77" t="s">
        <v>346</v>
      </c>
      <c r="D9" s="83">
        <f>SUM(D10:D13)</f>
        <v>28989</v>
      </c>
    </row>
    <row r="10" spans="1:4" ht="20.25" customHeight="1">
      <c r="A10" s="81" t="s">
        <v>357</v>
      </c>
      <c r="B10" s="37">
        <v>247</v>
      </c>
      <c r="C10" s="77" t="s">
        <v>335</v>
      </c>
      <c r="D10" s="82">
        <v>23750</v>
      </c>
    </row>
    <row r="11" spans="1:4" ht="20.25" customHeight="1">
      <c r="A11" s="81" t="s">
        <v>358</v>
      </c>
      <c r="B11" s="37">
        <v>117</v>
      </c>
      <c r="C11" s="77" t="s">
        <v>336</v>
      </c>
      <c r="D11" s="82">
        <v>1250</v>
      </c>
    </row>
    <row r="12" spans="1:4" ht="20.25" customHeight="1">
      <c r="A12" s="81" t="s">
        <v>354</v>
      </c>
      <c r="B12" s="37">
        <v>23750</v>
      </c>
      <c r="C12" s="77" t="s">
        <v>337</v>
      </c>
      <c r="D12" s="83">
        <v>206</v>
      </c>
    </row>
    <row r="13" spans="1:4" ht="20.25" customHeight="1">
      <c r="A13" s="81" t="s">
        <v>355</v>
      </c>
      <c r="B13" s="38">
        <v>1250</v>
      </c>
      <c r="C13" s="77" t="s">
        <v>338</v>
      </c>
      <c r="D13" s="82">
        <v>3783</v>
      </c>
    </row>
    <row r="14" spans="1:4" ht="20.25" customHeight="1">
      <c r="A14" s="81" t="s">
        <v>356</v>
      </c>
      <c r="B14" s="38">
        <v>206</v>
      </c>
      <c r="C14" s="77" t="s">
        <v>347</v>
      </c>
      <c r="D14" s="82">
        <f>SUM(D15:D16)</f>
        <v>586</v>
      </c>
    </row>
    <row r="15" spans="1:4" ht="20.25" customHeight="1">
      <c r="A15" s="81" t="s">
        <v>359</v>
      </c>
      <c r="B15" s="39">
        <v>3783</v>
      </c>
      <c r="C15" s="77" t="s">
        <v>339</v>
      </c>
      <c r="D15" s="83">
        <v>247</v>
      </c>
    </row>
    <row r="16" spans="1:4" ht="20.25" customHeight="1">
      <c r="A16" s="81"/>
      <c r="B16" s="39"/>
      <c r="C16" s="77" t="s">
        <v>340</v>
      </c>
      <c r="D16" s="82">
        <v>339</v>
      </c>
    </row>
    <row r="17" spans="1:4" ht="20.25" customHeight="1">
      <c r="A17" s="81"/>
      <c r="B17" s="38"/>
      <c r="C17" s="77" t="s">
        <v>348</v>
      </c>
      <c r="D17" s="83">
        <f>SUM(D18:D19)</f>
        <v>15</v>
      </c>
    </row>
    <row r="18" spans="1:4" ht="20.25" customHeight="1">
      <c r="A18" s="81"/>
      <c r="B18" s="39"/>
      <c r="C18" s="77" t="s">
        <v>341</v>
      </c>
      <c r="D18" s="83">
        <v>5</v>
      </c>
    </row>
    <row r="19" spans="1:4" ht="20.25" customHeight="1">
      <c r="A19" s="81"/>
      <c r="B19" s="38"/>
      <c r="C19" s="77" t="s">
        <v>342</v>
      </c>
      <c r="D19" s="82">
        <v>10</v>
      </c>
    </row>
    <row r="20" spans="1:4" ht="20.25" customHeight="1">
      <c r="A20" s="81"/>
      <c r="B20" s="39"/>
      <c r="C20" s="28"/>
      <c r="D20" s="84"/>
    </row>
    <row r="21" spans="1:4" ht="20.25" customHeight="1">
      <c r="A21" s="85"/>
      <c r="B21" s="35"/>
      <c r="C21" s="34"/>
      <c r="D21" s="82"/>
    </row>
    <row r="22" spans="1:4" ht="20.25" customHeight="1">
      <c r="A22" s="85"/>
      <c r="B22" s="35"/>
      <c r="C22" s="34"/>
      <c r="D22" s="83"/>
    </row>
    <row r="23" spans="1:4" ht="20.25" customHeight="1">
      <c r="A23" s="85"/>
      <c r="B23" s="35"/>
      <c r="C23" s="34"/>
      <c r="D23" s="83"/>
    </row>
    <row r="24" spans="1:4" ht="20.25" customHeight="1">
      <c r="A24" s="85"/>
      <c r="B24" s="35"/>
      <c r="C24" s="34"/>
      <c r="D24" s="82"/>
    </row>
    <row r="25" spans="1:4" ht="20.25" customHeight="1">
      <c r="A25" s="85"/>
      <c r="B25" s="35"/>
      <c r="C25" s="34"/>
      <c r="D25" s="83"/>
    </row>
    <row r="26" spans="1:4" ht="20.25" customHeight="1">
      <c r="A26" s="85"/>
      <c r="B26" s="35"/>
      <c r="C26" s="34"/>
      <c r="D26" s="83"/>
    </row>
    <row r="27" spans="1:4" ht="20.25" customHeight="1">
      <c r="A27" s="85"/>
      <c r="B27" s="35"/>
      <c r="C27" s="34"/>
      <c r="D27" s="82"/>
    </row>
    <row r="28" spans="1:4" ht="20.25" customHeight="1">
      <c r="A28" s="85"/>
      <c r="B28" s="35"/>
      <c r="C28" s="34"/>
      <c r="D28" s="83"/>
    </row>
    <row r="29" spans="1:4" ht="20.25" customHeight="1">
      <c r="A29" s="90" t="s">
        <v>360</v>
      </c>
      <c r="B29" s="91">
        <v>222</v>
      </c>
      <c r="C29" s="92" t="s">
        <v>349</v>
      </c>
      <c r="D29" s="93">
        <v>579</v>
      </c>
    </row>
    <row r="30" spans="1:4" ht="20.25" customHeight="1">
      <c r="A30" s="86"/>
      <c r="B30" s="87"/>
      <c r="C30" s="88"/>
      <c r="D30" s="89"/>
    </row>
    <row r="31" spans="1:4" ht="20.25" customHeight="1" thickBot="1">
      <c r="A31" s="94" t="s">
        <v>343</v>
      </c>
      <c r="B31" s="95">
        <f>B6+B29</f>
        <v>30190</v>
      </c>
      <c r="C31" s="96" t="s">
        <v>361</v>
      </c>
      <c r="D31" s="97">
        <f>D6+D29</f>
        <v>30190</v>
      </c>
    </row>
  </sheetData>
  <mergeCells count="1">
    <mergeCell ref="A2:D2"/>
  </mergeCells>
  <dataValidations count="1">
    <dataValidation type="whole" allowBlank="1" showInputMessage="1" showErrorMessage="1" error="请输入整数！" sqref="D6">
      <formula1>-100000000</formula1>
      <formula2>100000000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G5" sqref="G5"/>
    </sheetView>
  </sheetViews>
  <sheetFormatPr defaultColWidth="9.33203125" defaultRowHeight="11.25"/>
  <cols>
    <col min="1" max="1" width="49.5" style="108" customWidth="1"/>
    <col min="2" max="2" width="45.5" style="108" customWidth="1"/>
    <col min="3" max="16384" width="12" style="108" customWidth="1"/>
  </cols>
  <sheetData>
    <row r="1" ht="26.25" customHeight="1">
      <c r="A1" s="22"/>
    </row>
    <row r="2" spans="1:2" ht="27">
      <c r="A2" s="129" t="s">
        <v>422</v>
      </c>
      <c r="B2" s="130"/>
    </row>
    <row r="3" spans="1:2" ht="26.25" customHeight="1">
      <c r="A3" s="109"/>
      <c r="B3" s="110" t="s">
        <v>408</v>
      </c>
    </row>
    <row r="4" spans="1:2" s="112" customFormat="1" ht="30" customHeight="1">
      <c r="A4" s="131" t="s">
        <v>409</v>
      </c>
      <c r="B4" s="111"/>
    </row>
    <row r="5" spans="1:2" s="112" customFormat="1" ht="30" customHeight="1">
      <c r="A5" s="131"/>
      <c r="B5" s="111" t="s">
        <v>410</v>
      </c>
    </row>
    <row r="6" spans="1:2" s="115" customFormat="1" ht="30" customHeight="1">
      <c r="A6" s="113" t="s">
        <v>411</v>
      </c>
      <c r="B6" s="114">
        <f>SUM(B7:B9)</f>
        <v>2463.7000000000003</v>
      </c>
    </row>
    <row r="7" spans="1:2" ht="30" customHeight="1">
      <c r="A7" s="116" t="s">
        <v>412</v>
      </c>
      <c r="B7" s="117"/>
    </row>
    <row r="8" spans="1:2" ht="30" customHeight="1">
      <c r="A8" s="118" t="s">
        <v>413</v>
      </c>
      <c r="B8" s="119">
        <v>318.69</v>
      </c>
    </row>
    <row r="9" spans="1:2" ht="30" customHeight="1">
      <c r="A9" s="118" t="s">
        <v>414</v>
      </c>
      <c r="B9" s="120">
        <f>SUM(B10:B11)</f>
        <v>2145.01</v>
      </c>
    </row>
    <row r="10" spans="1:2" ht="30" customHeight="1">
      <c r="A10" s="118" t="s">
        <v>415</v>
      </c>
      <c r="B10" s="117">
        <v>218.5</v>
      </c>
    </row>
    <row r="11" spans="1:2" ht="30" customHeight="1">
      <c r="A11" s="118" t="s">
        <v>416</v>
      </c>
      <c r="B11" s="119">
        <v>1926.51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spans="1:7" ht="29.25" customHeight="1">
      <c r="A47" s="124" t="s">
        <v>417</v>
      </c>
      <c r="B47" s="124"/>
      <c r="C47" s="124"/>
      <c r="D47" s="124"/>
      <c r="E47" s="124"/>
      <c r="F47" s="109"/>
      <c r="G47" s="109"/>
    </row>
    <row r="48" spans="1:7" ht="21" customHeight="1">
      <c r="A48" s="124" t="s">
        <v>426</v>
      </c>
      <c r="B48" s="124"/>
      <c r="C48" s="124"/>
      <c r="D48" s="124"/>
      <c r="E48" s="124"/>
      <c r="F48" s="109"/>
      <c r="G48" s="109"/>
    </row>
    <row r="49" spans="1:7" ht="19.5" customHeight="1">
      <c r="A49" s="124" t="s">
        <v>418</v>
      </c>
      <c r="B49" s="124"/>
      <c r="C49" s="124"/>
      <c r="D49" s="124"/>
      <c r="E49" s="124"/>
      <c r="F49" s="109"/>
      <c r="G49" s="109"/>
    </row>
    <row r="50" spans="1:2" ht="18.75" customHeight="1">
      <c r="A50" s="123"/>
      <c r="B50" s="123"/>
    </row>
    <row r="51" spans="1:2" ht="18.75" customHeight="1">
      <c r="A51" s="123"/>
      <c r="B51" s="123"/>
    </row>
    <row r="52" spans="1:2" ht="14.25">
      <c r="A52" s="123"/>
      <c r="B52" s="123"/>
    </row>
    <row r="53" ht="14.25">
      <c r="A53" s="121"/>
    </row>
    <row r="54" ht="14.25">
      <c r="A54" s="122"/>
    </row>
  </sheetData>
  <mergeCells count="2">
    <mergeCell ref="A2:B2"/>
    <mergeCell ref="A4:A5"/>
  </mergeCells>
  <printOptions/>
  <pageMargins left="1.62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2014-06-30T00:15:26Z</cp:lastPrinted>
  <dcterms:created xsi:type="dcterms:W3CDTF">2010-04-26T08:10:12Z</dcterms:created>
  <dcterms:modified xsi:type="dcterms:W3CDTF">2014-07-02T02:56:21Z</dcterms:modified>
  <cp:category/>
  <cp:version/>
  <cp:contentType/>
  <cp:contentStatus/>
</cp:coreProperties>
</file>