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9540" tabRatio="989" firstSheet="21" activeTab="24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<sst xmlns="http://schemas.openxmlformats.org/spreadsheetml/2006/main" count="819" uniqueCount="355">
  <si>
    <t>附件2</t>
  </si>
  <si>
    <t>水源办2018年部门预算和“三公”经费预算公开表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</si>
  <si>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</si>
  <si>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</si>
  <si>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</si>
  <si>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</si>
  <si>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</si>
  <si>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</si>
  <si>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</si>
  <si>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</si>
  <si>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</si>
  <si>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</si>
  <si>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</si>
  <si>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</si>
  <si>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</si>
  <si>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</si>
  <si>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</si>
  <si>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</si>
  <si>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</si>
  <si>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</si>
  <si>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</si>
  <si>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</si>
  <si>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</si>
  <si>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</si>
  <si>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</si>
  <si>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部门名称：新宾县水源办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</si>
  <si>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</si>
  <si>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</si>
  <si>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</si>
  <si>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</si>
  <si>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</si>
  <si>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</si>
  <si>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</si>
  <si>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</si>
  <si>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</si>
  <si>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</si>
  <si>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</si>
  <si>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</si>
  <si>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</si>
  <si>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</si>
  <si>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</si>
  <si>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</si>
  <si>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</si>
  <si>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</si>
  <si>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</si>
  <si>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</si>
  <si>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</si>
  <si>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</si>
  <si>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</si>
  <si>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</si>
  <si>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</si>
  <si>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</si>
  <si>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</si>
  <si>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</si>
  <si>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</si>
  <si>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</si>
  <si>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</si>
  <si>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</si>
  <si>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</si>
  <si>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</si>
  <si>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</si>
  <si>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</si>
  <si>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</si>
  <si>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</si>
  <si>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</si>
  <si>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</si>
  <si>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</si>
  <si>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</si>
  <si>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</si>
  <si>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</si>
  <si>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</si>
  <si>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</si>
  <si>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</si>
  <si>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新宾县水源办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</si>
  <si>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</si>
  <si>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</si>
  <si>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</si>
  <si>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</si>
  <si>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</si>
  <si>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</si>
  <si>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</si>
  <si>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</si>
  <si>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</si>
  <si>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</si>
  <si>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</si>
  <si>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</si>
  <si>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</si>
  <si>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水源办</t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</si>
  <si>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</si>
  <si>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</si>
  <si>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</si>
  <si>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</si>
  <si>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</si>
  <si>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</si>
  <si>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</si>
  <si>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</si>
  <si>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</si>
  <si>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</si>
  <si>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</si>
  <si>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</si>
  <si>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</si>
  <si>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</si>
  <si>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</si>
  <si>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</si>
  <si>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</si>
  <si>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</si>
  <si>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</si>
  <si>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</si>
  <si>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</si>
  <si>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 xml:space="preserve">  210</t>
  </si>
  <si>
    <t xml:space="preserve">  11</t>
  </si>
  <si>
    <t>01</t>
  </si>
  <si>
    <t xml:space="preserve">    行政单位医疗</t>
  </si>
  <si>
    <t>211</t>
  </si>
  <si>
    <t>节能环保支出</t>
  </si>
  <si>
    <t>(下属二级单位）…</t>
  </si>
  <si>
    <t xml:space="preserve">  环境保护管理事务</t>
  </si>
  <si>
    <t xml:space="preserve">  211</t>
  </si>
  <si>
    <t xml:space="preserve">  01</t>
  </si>
  <si>
    <t xml:space="preserve">    行政运行（环境保护管理事务）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</si>
  <si>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</si>
  <si>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</si>
  <si>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</si>
  <si>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</si>
  <si>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</si>
  <si>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</si>
  <si>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</si>
  <si>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行政运行</t>
  </si>
  <si>
    <t>04</t>
  </si>
  <si>
    <t>生态保护</t>
  </si>
  <si>
    <t xml:space="preserve">      住房公积金</t>
  </si>
  <si>
    <t>按《部门预算支出汇总（功能）》填列加提前告知专项</t>
  </si>
  <si>
    <t>2018年部门支出总体情况表（支出预算）</t>
  </si>
  <si>
    <t>公开表4</t>
  </si>
  <si>
    <t xml:space="preserve">      机关事业单位基本养老保险缴费支出</t>
  </si>
  <si>
    <t xml:space="preserve">      行政单位医疗</t>
  </si>
  <si>
    <t xml:space="preserve">      行政运行（环境保护管理事务）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</si>
  <si>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</si>
  <si>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</si>
  <si>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</si>
  <si>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部门名称：</t>
  </si>
  <si>
    <t>资金来源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</si>
  <si>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</si>
  <si>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</si>
  <si>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</si>
  <si>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</si>
  <si>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</si>
  <si>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</si>
  <si>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</si>
  <si>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</si>
  <si>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</si>
  <si>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</si>
  <si>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2018年大伙房水源保护区退耕补偿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</si>
  <si>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</si>
  <si>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</si>
  <si>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</si>
  <si>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</si>
  <si>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</si>
  <si>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</si>
  <si>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</si>
  <si>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</si>
  <si>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</si>
  <si>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</si>
  <si>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</si>
  <si>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</si>
  <si>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</si>
  <si>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</si>
  <si>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</si>
  <si>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</si>
  <si>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</si>
  <si>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</si>
  <si>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</si>
  <si>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</si>
  <si>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</si>
  <si>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</si>
  <si>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</si>
  <si>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</si>
  <si>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</si>
  <si>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</si>
  <si>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</si>
  <si>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</si>
  <si>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</si>
  <si>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</si>
  <si>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</si>
  <si>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</si>
  <si>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</si>
  <si>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</si>
  <si>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</si>
  <si>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</si>
  <si>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</si>
  <si>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</si>
  <si>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</si>
  <si>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</si>
  <si>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</si>
  <si>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</si>
  <si>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</si>
  <si>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</si>
  <si>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</si>
  <si>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</si>
  <si>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</si>
  <si>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</si>
  <si>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</si>
  <si>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</si>
  <si>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</si>
  <si>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</si>
  <si>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</si>
  <si>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</si>
  <si>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</si>
  <si>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</si>
  <si>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</si>
  <si>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</si>
  <si>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</si>
  <si>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</si>
  <si>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</si>
  <si>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</si>
  <si>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</si>
  <si>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</si>
  <si>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</si>
  <si>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</si>
  <si>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</si>
  <si>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</si>
  <si>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</si>
  <si>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</si>
  <si>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</si>
  <si>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</si>
  <si>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</si>
  <si>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</si>
  <si>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</si>
  <si>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</si>
  <si>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</si>
  <si>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</si>
  <si>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</si>
  <si>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</si>
  <si>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</si>
  <si>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</si>
  <si>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</si>
  <si>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</si>
  <si>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</si>
  <si>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</si>
  <si>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</si>
  <si>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</si>
  <si>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</si>
  <si>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</si>
  <si>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</si>
  <si>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</si>
  <si>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</si>
  <si>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</si>
  <si>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</si>
  <si>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</si>
  <si>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</si>
  <si>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</si>
  <si>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</si>
  <si>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</si>
  <si>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</si>
  <si>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</si>
  <si>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</si>
  <si>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</si>
  <si>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</si>
  <si>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</si>
  <si>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</si>
  <si>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</si>
  <si>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</si>
  <si>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</si>
  <si>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</si>
  <si>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</si>
  <si>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</si>
  <si>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</si>
  <si>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</si>
  <si>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</si>
  <si>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</si>
  <si>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</si>
  <si>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</si>
  <si>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</si>
  <si>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</si>
  <si>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</si>
  <si>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</si>
  <si>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按《基本、项目两个表中对应数据填列》</t>
  </si>
  <si>
    <t>2018年部门（政府性基金收入）政府性基金预算支出表</t>
  </si>
  <si>
    <t>公开表12</t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</si>
  <si>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</si>
  <si>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</si>
  <si>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</si>
  <si>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</si>
  <si>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</si>
  <si>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</si>
  <si>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</si>
  <si>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</si>
  <si>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</si>
  <si>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</si>
  <si>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</si>
  <si>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</si>
  <si>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</si>
  <si>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</si>
  <si>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</si>
  <si>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</si>
  <si>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</si>
  <si>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</si>
  <si>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</si>
  <si>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</si>
  <si>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</si>
  <si>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</si>
  <si>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</si>
  <si>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</si>
  <si>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</si>
  <si>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</si>
  <si>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</si>
  <si>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</si>
  <si>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</si>
  <si>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</si>
  <si>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</si>
  <si>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</si>
  <si>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</si>
  <si>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</si>
  <si>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</si>
  <si>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</si>
  <si>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</si>
  <si>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</si>
  <si>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</si>
  <si>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</si>
  <si>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</si>
  <si>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</si>
  <si>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</si>
  <si>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</si>
  <si>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</si>
  <si>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</si>
  <si>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</si>
  <si>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</si>
  <si>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</si>
  <si>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</si>
  <si>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</si>
  <si>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</si>
  <si>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</si>
  <si>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</si>
  <si>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</si>
  <si>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</si>
  <si>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</si>
  <si>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</si>
  <si>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</si>
  <si>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</si>
  <si>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</si>
  <si>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</si>
  <si>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已公开</t>
  </si>
  <si>
    <t>公开预算的网址及其他公开地点（详细地址）</t>
  </si>
  <si>
    <t>公众反映及答复情况</t>
  </si>
  <si>
    <t>公开机关及下属单位名单</t>
  </si>
  <si>
    <t>新宾满族自治县交通局</t>
  </si>
  <si>
    <t>填表人：薛清</t>
  </si>
  <si>
    <t>办公电话：02455022117</t>
  </si>
  <si>
    <t>手机：13804132829</t>
  </si>
  <si>
    <t>财务负责人：李哲爱</t>
  </si>
  <si>
    <t>部门名称：</t>
  </si>
  <si>
    <t xml:space="preserve"> 住房公积金</t>
  </si>
  <si>
    <t>部门名称：新宾县水源办</t>
  </si>
  <si>
    <t>部门名称：新宾县水源办</t>
  </si>
  <si>
    <t>部门名称：新宾县水源办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</si>
</sst>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_ "/>
    <numFmt numFmtId="181" formatCode="#,##0.0"/>
    <numFmt numFmtId="182" formatCode="0.00_);[Red]\(0.00\)"/>
    <numFmt numFmtId="183" formatCode="#,##0.00_);[Red]\(#,##0.00\)"/>
    <numFmt numFmtId="184" formatCode="0.0_ "/>
    <numFmt numFmtId="185" formatCode="#,##0.0000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5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0" borderId="4" applyNumberFormat="0" applyFill="0" applyAlignment="0" applyProtection="0"/>
    <xf numFmtId="0" fontId="3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2" fillId="16" borderId="8" applyNumberFormat="0" applyAlignment="0" applyProtection="0"/>
    <xf numFmtId="0" fontId="32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86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horizontal="centerContinuous" vertical="center"/>
    </xf>
    <xf numFmtId="0" fontId="8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8" fillId="24" borderId="14" xfId="0" applyNumberFormat="1" applyFont="1" applyFill="1" applyBorder="1" applyAlignment="1" applyProtection="1">
      <alignment vertical="center"/>
      <protection/>
    </xf>
    <xf numFmtId="0" fontId="8" fillId="24" borderId="15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vertical="center" wrapText="1"/>
      <protection/>
    </xf>
    <xf numFmtId="0" fontId="9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4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0" fontId="7" fillId="0" borderId="16" xfId="88" applyFont="1" applyFill="1" applyBorder="1" applyAlignment="1">
      <alignment horizontal="left" vertical="center"/>
      <protection/>
    </xf>
    <xf numFmtId="176" fontId="9" fillId="0" borderId="0" xfId="107" applyNumberFormat="1" applyFont="1" applyFill="1" applyAlignment="1">
      <alignment horizontal="center" vertical="center"/>
      <protection/>
    </xf>
    <xf numFmtId="176" fontId="7" fillId="0" borderId="16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78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Fill="1" applyAlignment="1">
      <alignment vertical="center"/>
      <protection/>
    </xf>
    <xf numFmtId="0" fontId="7" fillId="0" borderId="0" xfId="87" applyFont="1" applyAlignment="1">
      <alignment horizontal="center"/>
      <protection/>
    </xf>
    <xf numFmtId="0" fontId="3" fillId="0" borderId="0" xfId="87" applyFont="1">
      <alignment vertical="center"/>
      <protection/>
    </xf>
    <xf numFmtId="0" fontId="2" fillId="0" borderId="0" xfId="87">
      <alignment vertical="center"/>
      <protection/>
    </xf>
    <xf numFmtId="0" fontId="11" fillId="0" borderId="0" xfId="0" applyFont="1" applyAlignment="1">
      <alignment/>
    </xf>
    <xf numFmtId="0" fontId="9" fillId="0" borderId="0" xfId="87" applyFont="1">
      <alignment vertical="center"/>
      <protection/>
    </xf>
    <xf numFmtId="0" fontId="9" fillId="0" borderId="0" xfId="87" applyFont="1" applyAlignment="1">
      <alignment horizontal="right"/>
      <protection/>
    </xf>
    <xf numFmtId="0" fontId="12" fillId="0" borderId="10" xfId="87" applyFont="1" applyBorder="1" applyAlignment="1">
      <alignment horizontal="center"/>
      <protection/>
    </xf>
    <xf numFmtId="0" fontId="12" fillId="0" borderId="17" xfId="87" applyFont="1" applyBorder="1" applyAlignment="1">
      <alignment horizontal="center"/>
      <protection/>
    </xf>
    <xf numFmtId="0" fontId="12" fillId="0" borderId="18" xfId="87" applyFont="1" applyBorder="1" applyAlignment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179" fontId="12" fillId="0" borderId="17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 wrapText="1"/>
      <protection/>
    </xf>
    <xf numFmtId="4" fontId="11" fillId="0" borderId="10" xfId="87" applyNumberFormat="1" applyFont="1" applyFill="1" applyBorder="1" applyAlignment="1" applyProtection="1">
      <alignment horizontal="right" vertical="center"/>
      <protection/>
    </xf>
    <xf numFmtId="0" fontId="11" fillId="0" borderId="10" xfId="87" applyFont="1" applyBorder="1">
      <alignment vertical="center"/>
      <protection/>
    </xf>
    <xf numFmtId="178" fontId="11" fillId="0" borderId="10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/>
      <protection/>
    </xf>
    <xf numFmtId="179" fontId="11" fillId="0" borderId="17" xfId="87" applyNumberFormat="1" applyFont="1" applyBorder="1">
      <alignment vertical="center"/>
      <protection/>
    </xf>
    <xf numFmtId="4" fontId="11" fillId="0" borderId="10" xfId="87" applyNumberFormat="1" applyFont="1" applyBorder="1" applyAlignment="1">
      <alignment vertical="center"/>
      <protection/>
    </xf>
    <xf numFmtId="0" fontId="11" fillId="0" borderId="19" xfId="87" applyFont="1" applyBorder="1" applyAlignment="1">
      <alignment vertical="center"/>
      <protection/>
    </xf>
    <xf numFmtId="0" fontId="11" fillId="0" borderId="20" xfId="87" applyFont="1" applyBorder="1">
      <alignment vertical="center"/>
      <protection/>
    </xf>
    <xf numFmtId="178" fontId="11" fillId="0" borderId="20" xfId="87" applyNumberFormat="1" applyFont="1" applyBorder="1">
      <alignment vertical="center"/>
      <protection/>
    </xf>
    <xf numFmtId="179" fontId="11" fillId="0" borderId="21" xfId="87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4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vertical="center"/>
    </xf>
    <xf numFmtId="182" fontId="7" fillId="0" borderId="0" xfId="0" applyNumberFormat="1" applyFont="1" applyAlignment="1">
      <alignment horizontal="right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9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182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83" fontId="0" fillId="0" borderId="10" xfId="0" applyNumberFormat="1" applyFont="1" applyFill="1" applyBorder="1" applyAlignment="1">
      <alignment horizontal="right" vertical="center"/>
    </xf>
    <xf numFmtId="182" fontId="9" fillId="0" borderId="0" xfId="0" applyNumberFormat="1" applyFont="1" applyAlignment="1">
      <alignment vertical="center"/>
    </xf>
    <xf numFmtId="182" fontId="9" fillId="0" borderId="0" xfId="107" applyNumberFormat="1" applyFont="1" applyFill="1" applyAlignment="1" applyProtection="1">
      <alignment horizontal="centerContinuous" vertical="center"/>
      <protection/>
    </xf>
    <xf numFmtId="182" fontId="9" fillId="0" borderId="0" xfId="0" applyNumberFormat="1" applyFont="1" applyBorder="1" applyAlignment="1">
      <alignment vertical="center"/>
    </xf>
    <xf numFmtId="182" fontId="9" fillId="0" borderId="16" xfId="0" applyNumberFormat="1" applyFont="1" applyBorder="1" applyAlignment="1">
      <alignment vertical="center"/>
    </xf>
    <xf numFmtId="182" fontId="7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182" fontId="9" fillId="0" borderId="0" xfId="0" applyNumberFormat="1" applyFont="1" applyFill="1" applyAlignment="1">
      <alignment vertical="center"/>
    </xf>
    <xf numFmtId="0" fontId="7" fillId="0" borderId="0" xfId="107" applyNumberFormat="1" applyFont="1" applyFill="1" applyAlignment="1" applyProtection="1">
      <alignment horizontal="center" vertical="center"/>
      <protection/>
    </xf>
    <xf numFmtId="182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182" fontId="7" fillId="0" borderId="11" xfId="0" applyNumberFormat="1" applyFont="1" applyFill="1" applyBorder="1" applyAlignment="1" applyProtection="1">
      <alignment horizontal="centerContinuous" vertical="center"/>
      <protection/>
    </xf>
    <xf numFmtId="182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182" fontId="7" fillId="0" borderId="10" xfId="0" applyNumberFormat="1" applyFont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 wrapText="1"/>
    </xf>
    <xf numFmtId="181" fontId="7" fillId="0" borderId="13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8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07" applyNumberFormat="1" applyFont="1" applyFill="1" applyAlignment="1" applyProtection="1">
      <alignment vertical="center"/>
      <protection/>
    </xf>
    <xf numFmtId="182" fontId="10" fillId="0" borderId="0" xfId="107" applyNumberFormat="1" applyFont="1" applyFill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182" fontId="9" fillId="0" borderId="22" xfId="0" applyNumberFormat="1" applyFont="1" applyFill="1" applyBorder="1" applyAlignment="1" applyProtection="1">
      <alignment horizontal="right" vertical="center" wrapText="1"/>
      <protection/>
    </xf>
    <xf numFmtId="181" fontId="9" fillId="0" borderId="11" xfId="0" applyNumberFormat="1" applyFont="1" applyFill="1" applyBorder="1" applyAlignment="1" applyProtection="1">
      <alignment horizontal="right" vertical="center" wrapText="1"/>
      <protection/>
    </xf>
    <xf numFmtId="182" fontId="9" fillId="0" borderId="11" xfId="0" applyNumberFormat="1" applyFont="1" applyFill="1" applyBorder="1" applyAlignment="1" applyProtection="1">
      <alignment horizontal="right" vertical="center" wrapText="1"/>
      <protection/>
    </xf>
    <xf numFmtId="181" fontId="9" fillId="0" borderId="22" xfId="0" applyNumberFormat="1" applyFont="1" applyFill="1" applyBorder="1" applyAlignment="1" applyProtection="1">
      <alignment horizontal="right" vertical="center" wrapText="1"/>
      <protection/>
    </xf>
    <xf numFmtId="182" fontId="0" fillId="0" borderId="10" xfId="0" applyNumberFormat="1" applyFill="1" applyBorder="1" applyAlignment="1">
      <alignment horizontal="right" vertical="center"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182" fontId="7" fillId="0" borderId="12" xfId="0" applyNumberFormat="1" applyFont="1" applyFill="1" applyBorder="1" applyAlignment="1" applyProtection="1">
      <alignment horizontal="centerContinuous" vertical="center"/>
      <protection/>
    </xf>
    <xf numFmtId="181" fontId="9" fillId="0" borderId="10" xfId="0" applyNumberFormat="1" applyFont="1" applyFill="1" applyBorder="1" applyAlignment="1" applyProtection="1">
      <alignment horizontal="right" vertical="center" wrapText="1"/>
      <protection/>
    </xf>
    <xf numFmtId="182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178" fontId="7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182" fontId="2" fillId="0" borderId="0" xfId="89" applyNumberFormat="1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82" fontId="7" fillId="0" borderId="0" xfId="88" applyNumberFormat="1" applyFont="1" applyFill="1" applyAlignment="1" applyProtection="1">
      <alignment horizontal="right" vertical="center"/>
      <protection/>
    </xf>
    <xf numFmtId="0" fontId="11" fillId="0" borderId="0" xfId="88" applyFont="1" applyFill="1" applyAlignment="1">
      <alignment vertical="center"/>
      <protection/>
    </xf>
    <xf numFmtId="176" fontId="9" fillId="0" borderId="16" xfId="88" applyNumberFormat="1" applyFont="1" applyFill="1" applyBorder="1" applyAlignment="1">
      <alignment horizontal="center" vertical="center"/>
      <protection/>
    </xf>
    <xf numFmtId="0" fontId="9" fillId="0" borderId="16" xfId="88" applyFont="1" applyFill="1" applyBorder="1" applyAlignment="1">
      <alignment horizontal="center" vertical="center"/>
      <protection/>
    </xf>
    <xf numFmtId="0" fontId="11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182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6" fontId="7" fillId="0" borderId="14" xfId="88" applyNumberFormat="1" applyFont="1" applyFill="1" applyBorder="1" applyAlignment="1" applyProtection="1">
      <alignment horizontal="center" vertical="center"/>
      <protection/>
    </xf>
    <xf numFmtId="182" fontId="7" fillId="0" borderId="10" xfId="88" applyNumberFormat="1" applyFont="1" applyFill="1" applyBorder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22" xfId="83" applyFont="1" applyFill="1" applyBorder="1" applyAlignment="1">
      <alignment vertical="center"/>
      <protection/>
    </xf>
    <xf numFmtId="0" fontId="9" fillId="0" borderId="0" xfId="89" applyFont="1" applyAlignment="1">
      <alignment vertical="center"/>
      <protection/>
    </xf>
    <xf numFmtId="178" fontId="9" fillId="0" borderId="13" xfId="88" applyNumberFormat="1" applyFont="1" applyFill="1" applyBorder="1" applyAlignment="1" applyProtection="1">
      <alignment horizontal="right" vertical="center" wrapText="1"/>
      <protection/>
    </xf>
    <xf numFmtId="178" fontId="9" fillId="0" borderId="10" xfId="88" applyNumberFormat="1" applyFont="1" applyFill="1" applyBorder="1" applyAlignment="1" applyProtection="1">
      <alignment horizontal="right"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1" xfId="83" applyFont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181" fontId="9" fillId="0" borderId="11" xfId="83" applyNumberFormat="1" applyFont="1" applyFill="1" applyBorder="1" applyAlignment="1" applyProtection="1">
      <alignment vertical="center"/>
      <protection/>
    </xf>
    <xf numFmtId="0" fontId="9" fillId="0" borderId="16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49" fontId="7" fillId="0" borderId="11" xfId="88" applyNumberFormat="1" applyFont="1" applyFill="1" applyBorder="1" applyAlignment="1" applyProtection="1">
      <alignment horizontal="center" vertical="center"/>
      <protection/>
    </xf>
    <xf numFmtId="182" fontId="7" fillId="0" borderId="10" xfId="88" applyNumberFormat="1" applyFont="1" applyFill="1" applyBorder="1" applyAlignment="1" applyProtection="1">
      <alignment horizontal="right" vertical="center" wrapText="1"/>
      <protection/>
    </xf>
    <xf numFmtId="0" fontId="12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1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5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center" vertical="center" wrapText="1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 wrapText="1"/>
    </xf>
    <xf numFmtId="182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 wrapText="1"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6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85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24" borderId="24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2" fillId="0" borderId="27" xfId="87" applyFont="1" applyBorder="1" applyAlignment="1">
      <alignment horizontal="center"/>
      <protection/>
    </xf>
    <xf numFmtId="0" fontId="12" fillId="0" borderId="28" xfId="87" applyFont="1" applyBorder="1" applyAlignment="1">
      <alignment horizontal="center"/>
      <protection/>
    </xf>
    <xf numFmtId="0" fontId="12" fillId="0" borderId="29" xfId="87" applyFont="1" applyBorder="1" applyAlignment="1">
      <alignment horizontal="center" vertical="center"/>
      <protection/>
    </xf>
    <xf numFmtId="0" fontId="12" fillId="0" borderId="18" xfId="87" applyFont="1" applyBorder="1" applyAlignment="1">
      <alignment horizontal="center" vertical="center"/>
      <protection/>
    </xf>
    <xf numFmtId="0" fontId="12" fillId="0" borderId="30" xfId="87" applyFont="1" applyBorder="1" applyAlignment="1">
      <alignment horizontal="center" vertical="center"/>
      <protection/>
    </xf>
    <xf numFmtId="0" fontId="12" fillId="0" borderId="13" xfId="87" applyFont="1" applyBorder="1" applyAlignment="1">
      <alignment horizontal="center" vertical="center"/>
      <protection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6" fontId="7" fillId="0" borderId="10" xfId="107" applyNumberFormat="1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Alignment="1">
      <alignment horizontal="left" vertical="center" wrapText="1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24" borderId="14" xfId="0" applyNumberFormat="1" applyFont="1" applyFill="1" applyBorder="1" applyAlignment="1" applyProtection="1">
      <alignment horizontal="center" vertical="center"/>
      <protection/>
    </xf>
    <xf numFmtId="0" fontId="8" fillId="24" borderId="24" xfId="0" applyNumberFormat="1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  <xf numFmtId="178" fontId="9" fillId="0" borderId="13" xfId="0" applyNumberFormat="1" applyFont="1" applyFill="1" applyBorder="1" applyAlignment="1">
      <alignment horizontal="right" vertical="center" wrapText="1"/>
    </xf>
    <xf numFmtId="0" fontId="7" fillId="0" borderId="16" xfId="88" applyFont="1" applyFill="1" applyBorder="1" applyAlignment="1">
      <alignment horizontal="lef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78" fontId="7" fillId="0" borderId="13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182" fontId="9" fillId="0" borderId="10" xfId="0" applyNumberFormat="1" applyFont="1" applyFill="1" applyBorder="1" applyAlignment="1" applyProtection="1">
      <alignment horizontal="right" vertical="center"/>
      <protection/>
    </xf>
    <xf numFmtId="183" fontId="9" fillId="0" borderId="10" xfId="0" applyNumberFormat="1" applyFont="1" applyFill="1" applyBorder="1" applyAlignment="1">
      <alignment horizontal="right" vertical="center"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vertical="center"/>
    </xf>
    <xf numFmtId="182" fontId="9" fillId="0" borderId="10" xfId="0" applyNumberFormat="1" applyFont="1" applyFill="1" applyBorder="1" applyAlignment="1" applyProtection="1">
      <alignment vertical="center"/>
      <protection/>
    </xf>
    <xf numFmtId="182" fontId="9" fillId="0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181" fontId="9" fillId="0" borderId="13" xfId="0" applyNumberFormat="1" applyFont="1" applyFill="1" applyBorder="1" applyAlignment="1">
      <alignment vertical="center" wrapText="1"/>
    </xf>
    <xf numFmtId="182" fontId="7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182" fontId="9" fillId="0" borderId="13" xfId="0" applyNumberFormat="1" applyFont="1" applyBorder="1" applyAlignment="1">
      <alignment horizontal="right" vertical="center" wrapText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0" fontId="7" fillId="0" borderId="16" xfId="88" applyFont="1" applyFill="1" applyBorder="1" applyAlignment="1">
      <alignment horizontal="left" vertical="center"/>
      <protection/>
    </xf>
    <xf numFmtId="0" fontId="7" fillId="24" borderId="16" xfId="88" applyFont="1" applyFill="1" applyBorder="1" applyAlignment="1">
      <alignment vertical="center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5">
      <selection activeCell="A8" sqref="A8:P8"/>
    </sheetView>
  </sheetViews>
  <sheetFormatPr defaultColWidth="7" defaultRowHeight="11.25"/>
  <cols>
    <col min="1" max="5" width="8.83203125" style="249" customWidth="1"/>
    <col min="6" max="6" width="8.83203125" style="246" customWidth="1"/>
    <col min="7" max="16" width="8.83203125" style="249" customWidth="1"/>
    <col min="17" max="19" width="7" style="249" customWidth="1"/>
    <col min="20" max="20" width="50.83203125" style="249" customWidth="1"/>
    <col min="21" max="16384" width="7" style="249" customWidth="1"/>
  </cols>
  <sheetData>
    <row r="1" spans="1:26" ht="15" customHeight="1">
      <c r="A1" s="25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46"/>
      <c r="Y4"/>
      <c r="Z4"/>
    </row>
    <row r="5" spans="1:26" s="246" customFormat="1" ht="36" customHeight="1">
      <c r="A5" s="251" t="s">
        <v>0</v>
      </c>
      <c r="W5" s="252"/>
      <c r="X5" s="142"/>
      <c r="Y5" s="142"/>
      <c r="Z5" s="142"/>
    </row>
    <row r="6" spans="4:26" ht="10.5" customHeight="1">
      <c r="D6" s="246"/>
      <c r="U6" s="246"/>
      <c r="V6" s="246"/>
      <c r="W6" s="246"/>
      <c r="X6" s="246"/>
      <c r="Y6"/>
      <c r="Z6"/>
    </row>
    <row r="7" spans="4:26" ht="10.5" customHeight="1">
      <c r="D7" s="246"/>
      <c r="N7" s="246"/>
      <c r="O7" s="246"/>
      <c r="U7" s="246"/>
      <c r="V7" s="246"/>
      <c r="W7" s="246"/>
      <c r="X7" s="246"/>
      <c r="Y7"/>
      <c r="Z7"/>
    </row>
    <row r="8" spans="1:26" s="247" customFormat="1" ht="66.75" customHeight="1">
      <c r="A8" s="257" t="s">
        <v>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3"/>
      <c r="R8" s="253"/>
      <c r="S8" s="253"/>
      <c r="T8" s="254"/>
      <c r="U8" s="253"/>
      <c r="V8" s="253"/>
      <c r="W8" s="253"/>
      <c r="X8" s="253"/>
      <c r="Y8"/>
      <c r="Z8"/>
    </row>
    <row r="9" spans="1:26" ht="19.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46"/>
      <c r="T9" s="255"/>
      <c r="U9" s="246"/>
      <c r="V9" s="246"/>
      <c r="W9" s="246"/>
      <c r="X9" s="246"/>
      <c r="Y9"/>
      <c r="Z9"/>
    </row>
    <row r="10" spans="1:26" ht="10.5" customHeight="1">
      <c r="A10" s="246"/>
      <c r="B10" s="246"/>
      <c r="D10" s="246"/>
      <c r="E10" s="246"/>
      <c r="H10" s="246"/>
      <c r="N10" s="246"/>
      <c r="O10" s="246"/>
      <c r="U10" s="246"/>
      <c r="V10" s="246"/>
      <c r="X10" s="246"/>
      <c r="Y10"/>
      <c r="Z10"/>
    </row>
    <row r="11" spans="1:26" ht="77.2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U11" s="246"/>
      <c r="V11" s="246"/>
      <c r="X11" s="246"/>
      <c r="Y11"/>
      <c r="Z11"/>
    </row>
    <row r="12" spans="1:26" ht="56.25" customHeight="1">
      <c r="A12" s="260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S12" s="246"/>
      <c r="T12" s="246"/>
      <c r="U12" s="246"/>
      <c r="V12" s="246"/>
      <c r="W12" s="246"/>
      <c r="X12" s="246"/>
      <c r="Y12"/>
      <c r="Z12"/>
    </row>
    <row r="13" spans="8:26" ht="10.5" customHeight="1">
      <c r="H13" s="246"/>
      <c r="R13" s="246"/>
      <c r="S13" s="246"/>
      <c r="U13" s="246"/>
      <c r="V13" s="246"/>
      <c r="W13" s="246"/>
      <c r="X13" s="246"/>
      <c r="Y13"/>
      <c r="Z13"/>
    </row>
    <row r="14" spans="1:26" s="248" customFormat="1" ht="25.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R14" s="256"/>
      <c r="S14" s="256"/>
      <c r="U14" s="256"/>
      <c r="V14" s="256"/>
      <c r="W14" s="256"/>
      <c r="X14" s="256"/>
      <c r="Y14" s="256"/>
      <c r="Z14" s="256"/>
    </row>
    <row r="15" spans="1:26" s="248" customFormat="1" ht="25.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S15" s="256"/>
      <c r="T15" s="256"/>
      <c r="U15" s="256"/>
      <c r="V15" s="256"/>
      <c r="W15" s="256"/>
      <c r="X15"/>
      <c r="Y15"/>
      <c r="Z15" s="256"/>
    </row>
    <row r="16" spans="15:26" ht="11.25">
      <c r="O16" s="246"/>
      <c r="V16"/>
      <c r="W16"/>
      <c r="X16"/>
      <c r="Y16"/>
      <c r="Z16" s="24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46"/>
    </row>
    <row r="21" ht="11.25">
      <c r="M21" s="246"/>
    </row>
    <row r="22" ht="11.25">
      <c r="B22" s="249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6">
      <selection activeCell="A18" sqref="A18"/>
    </sheetView>
  </sheetViews>
  <sheetFormatPr defaultColWidth="9.33203125" defaultRowHeight="11.25"/>
  <cols>
    <col min="1" max="1" width="128.83203125" style="0" customWidth="1"/>
  </cols>
  <sheetData>
    <row r="1" ht="33" customHeight="1">
      <c r="A1" s="76" t="s">
        <v>3</v>
      </c>
    </row>
    <row r="2" s="244" customFormat="1" ht="21.75" customHeight="1">
      <c r="A2" s="245" t="s">
        <v>4</v>
      </c>
    </row>
    <row r="3" s="244" customFormat="1" ht="21.75" customHeight="1">
      <c r="A3" s="245" t="s">
        <v>5</v>
      </c>
    </row>
    <row r="4" s="244" customFormat="1" ht="21.75" customHeight="1">
      <c r="A4" s="245" t="s">
        <v>6</v>
      </c>
    </row>
    <row r="5" s="244" customFormat="1" ht="21.75" customHeight="1">
      <c r="A5" s="245" t="s">
        <v>7</v>
      </c>
    </row>
    <row r="6" s="244" customFormat="1" ht="21.75" customHeight="1">
      <c r="A6" s="245" t="s">
        <v>8</v>
      </c>
    </row>
    <row r="7" s="244" customFormat="1" ht="21.75" customHeight="1">
      <c r="A7" s="245" t="s">
        <v>9</v>
      </c>
    </row>
    <row r="8" s="244" customFormat="1" ht="21.75" customHeight="1">
      <c r="A8" s="245" t="s">
        <v>10</v>
      </c>
    </row>
    <row r="9" s="244" customFormat="1" ht="21.75" customHeight="1">
      <c r="A9" s="245" t="s">
        <v>11</v>
      </c>
    </row>
    <row r="10" s="244" customFormat="1" ht="21.75" customHeight="1">
      <c r="A10" s="245" t="s">
        <v>12</v>
      </c>
    </row>
    <row r="11" s="244" customFormat="1" ht="21.75" customHeight="1">
      <c r="A11" s="245" t="s">
        <v>13</v>
      </c>
    </row>
    <row r="12" s="244" customFormat="1" ht="21.75" customHeight="1">
      <c r="A12" s="245" t="s">
        <v>14</v>
      </c>
    </row>
    <row r="13" s="244" customFormat="1" ht="21.75" customHeight="1">
      <c r="A13" s="245" t="s">
        <v>15</v>
      </c>
    </row>
    <row r="14" s="244" customFormat="1" ht="21.75" customHeight="1">
      <c r="A14" s="245" t="s">
        <v>16</v>
      </c>
    </row>
    <row r="15" s="244" customFormat="1" ht="21.75" customHeight="1">
      <c r="A15" s="245" t="s">
        <v>17</v>
      </c>
    </row>
    <row r="16" s="244" customFormat="1" ht="21.75" customHeight="1">
      <c r="A16" s="245" t="s">
        <v>18</v>
      </c>
    </row>
    <row r="17" s="244" customFormat="1" ht="21.75" customHeight="1">
      <c r="A17" s="245" t="s">
        <v>19</v>
      </c>
    </row>
    <row r="18" s="244" customFormat="1" ht="21.75" customHeight="1">
      <c r="A18" s="245" t="s">
        <v>20</v>
      </c>
    </row>
    <row r="19" s="244" customFormat="1" ht="21.75" customHeight="1">
      <c r="A19" s="245" t="s">
        <v>21</v>
      </c>
    </row>
    <row r="20" s="244" customFormat="1" ht="21.75" customHeight="1">
      <c r="A20" s="245" t="s">
        <v>22</v>
      </c>
    </row>
    <row r="21" s="244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I17" sqref="I17"/>
    </sheetView>
  </sheetViews>
  <sheetFormatPr defaultColWidth="12" defaultRowHeight="11.25"/>
  <cols>
    <col min="1" max="1" width="52.66015625" style="213" customWidth="1"/>
    <col min="2" max="2" width="21.5" style="213" customWidth="1"/>
    <col min="3" max="3" width="48.66015625" style="213" customWidth="1"/>
    <col min="4" max="4" width="22.16015625" style="214" customWidth="1"/>
    <col min="5" max="16384" width="12" style="213" customWidth="1"/>
  </cols>
  <sheetData>
    <row r="1" spans="1:22" ht="26.25" customHeight="1">
      <c r="A1" s="263" t="s">
        <v>23</v>
      </c>
      <c r="B1" s="263"/>
      <c r="C1" s="263"/>
      <c r="D1" s="263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 ht="14.25">
      <c r="A2" s="216"/>
      <c r="B2" s="216"/>
      <c r="C2" s="216"/>
      <c r="D2" s="217" t="s">
        <v>24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 ht="17.25" customHeight="1">
      <c r="A3" s="37" t="s">
        <v>25</v>
      </c>
      <c r="B3" s="219"/>
      <c r="C3" s="220"/>
      <c r="D3" s="217" t="s">
        <v>26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</row>
    <row r="4" spans="1:22" ht="18" customHeight="1">
      <c r="A4" s="222" t="s">
        <v>27</v>
      </c>
      <c r="B4" s="222"/>
      <c r="C4" s="222" t="s">
        <v>28</v>
      </c>
      <c r="D4" s="223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:22" ht="18" customHeight="1">
      <c r="A5" s="224" t="s">
        <v>29</v>
      </c>
      <c r="B5" s="225" t="s">
        <v>30</v>
      </c>
      <c r="C5" s="224" t="s">
        <v>29</v>
      </c>
      <c r="D5" s="226" t="s">
        <v>30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1:22" ht="18" customHeight="1">
      <c r="A6" s="227" t="s">
        <v>31</v>
      </c>
      <c r="B6" s="131">
        <v>651.56</v>
      </c>
      <c r="C6" s="228" t="s">
        <v>32</v>
      </c>
      <c r="D6" s="141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1:22" ht="18" customHeight="1">
      <c r="A7" s="229" t="s">
        <v>33</v>
      </c>
      <c r="B7" s="230">
        <v>604.75</v>
      </c>
      <c r="C7" s="228" t="s">
        <v>34</v>
      </c>
      <c r="D7" s="141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</row>
    <row r="8" spans="1:22" ht="18" customHeight="1">
      <c r="A8" s="227" t="s">
        <v>35</v>
      </c>
      <c r="B8" s="230"/>
      <c r="C8" s="228" t="s">
        <v>36</v>
      </c>
      <c r="D8" s="141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</row>
    <row r="9" spans="1:22" ht="18" customHeight="1">
      <c r="A9" s="227" t="s">
        <v>37</v>
      </c>
      <c r="B9" s="230"/>
      <c r="C9" s="228" t="s">
        <v>38</v>
      </c>
      <c r="D9" s="141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</row>
    <row r="10" spans="1:22" ht="18" customHeight="1">
      <c r="A10" s="227" t="s">
        <v>39</v>
      </c>
      <c r="B10" s="230"/>
      <c r="C10" s="228" t="s">
        <v>40</v>
      </c>
      <c r="D10" s="141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</row>
    <row r="11" spans="1:22" ht="18" customHeight="1">
      <c r="A11" s="227" t="s">
        <v>41</v>
      </c>
      <c r="B11" s="230"/>
      <c r="C11" s="228" t="s">
        <v>42</v>
      </c>
      <c r="D11" s="141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</row>
    <row r="12" spans="1:22" ht="18" customHeight="1">
      <c r="A12" s="227" t="s">
        <v>43</v>
      </c>
      <c r="B12" s="230"/>
      <c r="C12" s="228" t="s">
        <v>44</v>
      </c>
      <c r="D12" s="141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</row>
    <row r="13" spans="1:22" ht="18" customHeight="1">
      <c r="A13" s="227" t="s">
        <v>45</v>
      </c>
      <c r="B13" s="231"/>
      <c r="C13" s="228" t="s">
        <v>46</v>
      </c>
      <c r="D13" s="141">
        <v>5.63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</row>
    <row r="14" spans="1:22" ht="18" customHeight="1">
      <c r="A14" s="227" t="s">
        <v>47</v>
      </c>
      <c r="B14" s="231"/>
      <c r="C14" s="228" t="s">
        <v>48</v>
      </c>
      <c r="D14" s="141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</row>
    <row r="15" spans="1:22" ht="18" customHeight="1">
      <c r="A15" s="227" t="s">
        <v>49</v>
      </c>
      <c r="B15" s="231"/>
      <c r="C15" s="228" t="s">
        <v>50</v>
      </c>
      <c r="D15" s="141">
        <v>2.26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</row>
    <row r="16" spans="1:22" ht="18" customHeight="1">
      <c r="A16" s="232" t="s">
        <v>51</v>
      </c>
      <c r="B16" s="231"/>
      <c r="C16" s="228" t="s">
        <v>52</v>
      </c>
      <c r="D16" s="141">
        <v>640.45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</row>
    <row r="17" spans="1:22" ht="18" customHeight="1">
      <c r="A17" s="233" t="s">
        <v>53</v>
      </c>
      <c r="B17" s="231"/>
      <c r="C17" s="234" t="s">
        <v>54</v>
      </c>
      <c r="D17" s="141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</row>
    <row r="18" spans="1:22" ht="18" customHeight="1">
      <c r="A18" s="232" t="s">
        <v>55</v>
      </c>
      <c r="B18" s="231"/>
      <c r="C18" s="235" t="s">
        <v>56</v>
      </c>
      <c r="D18" s="141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</row>
    <row r="19" spans="1:22" ht="18" customHeight="1">
      <c r="A19" s="233" t="s">
        <v>57</v>
      </c>
      <c r="B19" s="231"/>
      <c r="C19" s="236" t="s">
        <v>58</v>
      </c>
      <c r="D19" s="141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</row>
    <row r="20" spans="1:22" ht="18" customHeight="1">
      <c r="A20" s="84"/>
      <c r="B20" s="231"/>
      <c r="C20" s="228" t="s">
        <v>59</v>
      </c>
      <c r="D20" s="141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</row>
    <row r="21" spans="1:22" ht="18" customHeight="1">
      <c r="A21" s="84"/>
      <c r="B21" s="231"/>
      <c r="C21" s="237" t="s">
        <v>60</v>
      </c>
      <c r="D21" s="141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</row>
    <row r="22" spans="1:22" ht="18" customHeight="1">
      <c r="A22" s="84"/>
      <c r="B22" s="231"/>
      <c r="C22" s="237" t="s">
        <v>61</v>
      </c>
      <c r="D22" s="141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</row>
    <row r="23" spans="1:22" ht="18" customHeight="1">
      <c r="A23" s="84"/>
      <c r="B23" s="231"/>
      <c r="C23" s="237" t="s">
        <v>62</v>
      </c>
      <c r="D23" s="141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</row>
    <row r="24" spans="1:22" ht="18" customHeight="1">
      <c r="A24" s="172"/>
      <c r="B24" s="231"/>
      <c r="C24" s="237" t="s">
        <v>63</v>
      </c>
      <c r="D24" s="141">
        <v>3.22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</row>
    <row r="25" spans="1:22" ht="18" customHeight="1">
      <c r="A25" s="172"/>
      <c r="B25" s="231"/>
      <c r="C25" s="237" t="s">
        <v>64</v>
      </c>
      <c r="D25" s="141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</row>
    <row r="26" spans="1:22" ht="18" customHeight="1">
      <c r="A26" s="172"/>
      <c r="B26" s="231"/>
      <c r="C26" s="237" t="s">
        <v>65</v>
      </c>
      <c r="D26" s="141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</row>
    <row r="27" spans="1:22" ht="18" customHeight="1">
      <c r="A27" s="172"/>
      <c r="B27" s="231"/>
      <c r="C27" s="237" t="s">
        <v>66</v>
      </c>
      <c r="D27" s="141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</row>
    <row r="28" spans="1:22" ht="18" customHeight="1">
      <c r="A28" s="172"/>
      <c r="B28" s="231"/>
      <c r="C28" s="238" t="s">
        <v>67</v>
      </c>
      <c r="D28" s="141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</row>
    <row r="29" spans="1:22" ht="18" customHeight="1">
      <c r="A29" s="172"/>
      <c r="B29" s="231"/>
      <c r="C29" s="228" t="s">
        <v>68</v>
      </c>
      <c r="D29" s="141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43"/>
    </row>
    <row r="30" spans="1:22" s="212" customFormat="1" ht="18" customHeight="1">
      <c r="A30" s="239" t="s">
        <v>69</v>
      </c>
      <c r="B30" s="148">
        <f>B6+B8+B9+B10+B12+B13+B14+B15+B16+B17+B18+B19</f>
        <v>651.56</v>
      </c>
      <c r="C30" s="239" t="s">
        <v>70</v>
      </c>
      <c r="D30" s="240">
        <f>SUM(D6:D29)</f>
        <v>651.5600000000001</v>
      </c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</row>
    <row r="31" spans="1:4" ht="14.25">
      <c r="A31" s="242" t="s">
        <v>71</v>
      </c>
      <c r="B31" s="242"/>
      <c r="C31" s="264"/>
      <c r="D31" s="264"/>
    </row>
    <row r="32" spans="3:4" ht="14.25">
      <c r="C32" s="264"/>
      <c r="D32" s="264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tabSelected="1" zoomScalePageLayoutView="0" workbookViewId="0" topLeftCell="A1">
      <selection activeCell="L7" sqref="L7:N7"/>
    </sheetView>
  </sheetViews>
  <sheetFormatPr defaultColWidth="9.33203125" defaultRowHeight="11.25"/>
  <cols>
    <col min="1" max="1" width="18.33203125" style="94" customWidth="1"/>
    <col min="2" max="2" width="14.66015625" style="94" customWidth="1"/>
    <col min="3" max="4" width="15.83203125" style="94" customWidth="1"/>
    <col min="5" max="6" width="10.33203125" style="94" customWidth="1"/>
    <col min="7" max="7" width="6.66015625" style="94" customWidth="1"/>
    <col min="8" max="9" width="12.66015625" style="94" customWidth="1"/>
    <col min="10" max="10" width="10" style="0" customWidth="1"/>
    <col min="11" max="11" width="14" style="94" customWidth="1"/>
    <col min="12" max="12" width="13.5" style="94" customWidth="1"/>
    <col min="13" max="15" width="14.16015625" style="94" customWidth="1"/>
    <col min="16" max="253" width="9.16015625" style="94" customWidth="1"/>
  </cols>
  <sheetData>
    <row r="1" spans="1:16" ht="25.5" customHeight="1">
      <c r="A1" s="204" t="s">
        <v>23</v>
      </c>
      <c r="B1" s="204"/>
      <c r="C1" s="204"/>
      <c r="D1" s="204"/>
      <c r="E1" s="204"/>
      <c r="F1" s="204"/>
      <c r="G1" s="204"/>
      <c r="H1" s="204"/>
      <c r="I1" s="204"/>
      <c r="J1" s="208"/>
      <c r="K1" s="204"/>
      <c r="L1" s="204"/>
      <c r="M1" s="204"/>
      <c r="N1" s="204"/>
      <c r="O1" s="204"/>
      <c r="P1" s="197"/>
    </row>
    <row r="2" spans="14:17" ht="17.25" customHeight="1">
      <c r="N2" s="268" t="s">
        <v>72</v>
      </c>
      <c r="O2" s="268"/>
      <c r="P2"/>
      <c r="Q2"/>
    </row>
    <row r="3" spans="1:17" ht="17.25" customHeight="1">
      <c r="A3" s="366" t="s">
        <v>350</v>
      </c>
      <c r="B3" s="94" t="s">
        <v>73</v>
      </c>
      <c r="N3" s="268" t="s">
        <v>26</v>
      </c>
      <c r="O3" s="269"/>
      <c r="P3"/>
      <c r="Q3"/>
    </row>
    <row r="4" spans="1:16" s="173" customFormat="1" ht="12">
      <c r="A4" s="275" t="s">
        <v>74</v>
      </c>
      <c r="B4" s="205" t="s">
        <v>75</v>
      </c>
      <c r="C4" s="176"/>
      <c r="D4" s="176"/>
      <c r="E4" s="176"/>
      <c r="F4" s="176"/>
      <c r="G4" s="176"/>
      <c r="H4" s="176"/>
      <c r="I4" s="176"/>
      <c r="J4" s="177"/>
      <c r="K4" s="205" t="s">
        <v>76</v>
      </c>
      <c r="L4" s="176"/>
      <c r="M4" s="176"/>
      <c r="N4" s="176"/>
      <c r="O4" s="183"/>
      <c r="P4" s="29"/>
    </row>
    <row r="5" spans="1:16" s="173" customFormat="1" ht="40.5" customHeight="1">
      <c r="A5" s="275"/>
      <c r="B5" s="276" t="s">
        <v>77</v>
      </c>
      <c r="C5" s="265" t="s">
        <v>78</v>
      </c>
      <c r="D5" s="265"/>
      <c r="E5" s="265" t="s">
        <v>35</v>
      </c>
      <c r="F5" s="265" t="s">
        <v>37</v>
      </c>
      <c r="G5" s="265" t="s">
        <v>79</v>
      </c>
      <c r="H5" s="265"/>
      <c r="I5" s="265" t="s">
        <v>43</v>
      </c>
      <c r="J5" s="265" t="s">
        <v>45</v>
      </c>
      <c r="K5" s="266" t="s">
        <v>77</v>
      </c>
      <c r="L5" s="270" t="s">
        <v>80</v>
      </c>
      <c r="M5" s="271"/>
      <c r="N5" s="272"/>
      <c r="O5" s="266" t="s">
        <v>81</v>
      </c>
      <c r="P5" s="29"/>
    </row>
    <row r="6" spans="1:16" s="173" customFormat="1" ht="62.25" customHeight="1">
      <c r="A6" s="275"/>
      <c r="B6" s="277"/>
      <c r="C6" s="17" t="s">
        <v>82</v>
      </c>
      <c r="D6" s="16" t="s">
        <v>83</v>
      </c>
      <c r="E6" s="265"/>
      <c r="F6" s="265"/>
      <c r="G6" s="17" t="s">
        <v>82</v>
      </c>
      <c r="H6" s="17" t="s">
        <v>83</v>
      </c>
      <c r="I6" s="265"/>
      <c r="J6" s="265"/>
      <c r="K6" s="267"/>
      <c r="L6" s="97" t="s">
        <v>84</v>
      </c>
      <c r="M6" s="97" t="s">
        <v>85</v>
      </c>
      <c r="N6" s="97" t="s">
        <v>86</v>
      </c>
      <c r="O6" s="267"/>
      <c r="P6" s="29"/>
    </row>
    <row r="7" spans="1:16" s="96" customFormat="1" ht="36" customHeight="1">
      <c r="A7" s="40" t="s">
        <v>77</v>
      </c>
      <c r="B7" s="367">
        <v>651.56</v>
      </c>
      <c r="C7" s="367">
        <v>651.56</v>
      </c>
      <c r="D7" s="368">
        <f>SUM(D8:D14)</f>
        <v>604.75</v>
      </c>
      <c r="E7" s="206">
        <f>SUM(E8:E14)</f>
        <v>0</v>
      </c>
      <c r="F7" s="206">
        <f>SUM(F8:F14)</f>
        <v>0</v>
      </c>
      <c r="G7" s="206"/>
      <c r="H7" s="206"/>
      <c r="I7" s="206"/>
      <c r="J7" s="206">
        <f aca="true" t="shared" si="0" ref="J7:O7">SUM(J8:J14)</f>
        <v>0</v>
      </c>
      <c r="K7" s="206">
        <f t="shared" si="0"/>
        <v>651.56</v>
      </c>
      <c r="L7" s="206">
        <f t="shared" si="0"/>
        <v>39.09</v>
      </c>
      <c r="M7" s="206">
        <f t="shared" si="0"/>
        <v>7.69</v>
      </c>
      <c r="N7" s="206">
        <f t="shared" si="0"/>
        <v>0.03</v>
      </c>
      <c r="O7" s="206">
        <f t="shared" si="0"/>
        <v>604.75</v>
      </c>
      <c r="P7"/>
    </row>
    <row r="8" spans="1:15" ht="31.5" customHeight="1">
      <c r="A8" s="82" t="s">
        <v>87</v>
      </c>
      <c r="B8" s="131">
        <v>651.56</v>
      </c>
      <c r="C8" s="131">
        <v>651.56</v>
      </c>
      <c r="D8" s="365">
        <v>604.75</v>
      </c>
      <c r="E8" s="131">
        <v>0</v>
      </c>
      <c r="F8" s="131">
        <v>0</v>
      </c>
      <c r="G8" s="131"/>
      <c r="H8" s="131"/>
      <c r="I8" s="131"/>
      <c r="J8" s="209"/>
      <c r="K8" s="131">
        <f>SUM(L8:O8)</f>
        <v>651.56</v>
      </c>
      <c r="L8" s="131">
        <v>39.09</v>
      </c>
      <c r="M8" s="131">
        <v>7.69</v>
      </c>
      <c r="N8" s="131">
        <v>0.03</v>
      </c>
      <c r="O8" s="158">
        <v>604.75</v>
      </c>
    </row>
    <row r="9" spans="1:15" ht="31.5" customHeight="1">
      <c r="A9" s="82"/>
      <c r="B9" s="206">
        <f aca="true" t="shared" si="1" ref="B9:B14">C9+E9+F9+G9+I9+J9</f>
        <v>0</v>
      </c>
      <c r="C9" s="207"/>
      <c r="D9" s="207"/>
      <c r="E9" s="207"/>
      <c r="F9" s="207"/>
      <c r="G9" s="207"/>
      <c r="H9" s="207"/>
      <c r="I9" s="207"/>
      <c r="J9" s="210"/>
      <c r="K9" s="131">
        <f aca="true" t="shared" si="2" ref="K9:K14">SUM(L9:O9)</f>
        <v>0</v>
      </c>
      <c r="L9" s="131"/>
      <c r="M9" s="131"/>
      <c r="N9" s="131"/>
      <c r="O9" s="207"/>
    </row>
    <row r="10" spans="1:15" ht="31.5" customHeight="1">
      <c r="A10" s="82"/>
      <c r="B10" s="206">
        <f t="shared" si="1"/>
        <v>0</v>
      </c>
      <c r="C10" s="153"/>
      <c r="D10" s="153"/>
      <c r="E10" s="153"/>
      <c r="F10" s="153"/>
      <c r="G10" s="153"/>
      <c r="H10" s="153"/>
      <c r="I10" s="153"/>
      <c r="J10" s="211"/>
      <c r="K10" s="131">
        <f t="shared" si="2"/>
        <v>0</v>
      </c>
      <c r="L10" s="131"/>
      <c r="M10" s="131"/>
      <c r="N10" s="131"/>
      <c r="O10" s="152"/>
    </row>
    <row r="11" spans="1:15" ht="31.5" customHeight="1">
      <c r="A11" s="82"/>
      <c r="B11" s="206">
        <f t="shared" si="1"/>
        <v>0</v>
      </c>
      <c r="C11" s="153"/>
      <c r="D11" s="153"/>
      <c r="E11" s="153"/>
      <c r="F11" s="152"/>
      <c r="G11" s="152"/>
      <c r="H11" s="152"/>
      <c r="I11" s="152"/>
      <c r="J11" s="211"/>
      <c r="K11" s="131">
        <f t="shared" si="2"/>
        <v>0</v>
      </c>
      <c r="L11" s="131"/>
      <c r="M11" s="131"/>
      <c r="N11" s="131"/>
      <c r="O11" s="152"/>
    </row>
    <row r="12" spans="1:15" ht="31.5" customHeight="1">
      <c r="A12" s="82"/>
      <c r="B12" s="206">
        <f t="shared" si="1"/>
        <v>0</v>
      </c>
      <c r="C12" s="153"/>
      <c r="D12" s="153"/>
      <c r="E12" s="153"/>
      <c r="F12" s="152"/>
      <c r="G12" s="152"/>
      <c r="H12" s="152"/>
      <c r="I12" s="152"/>
      <c r="J12" s="211"/>
      <c r="K12" s="131">
        <f t="shared" si="2"/>
        <v>0</v>
      </c>
      <c r="L12" s="131"/>
      <c r="M12" s="131"/>
      <c r="N12" s="131"/>
      <c r="O12" s="152"/>
    </row>
    <row r="13" spans="1:15" ht="31.5" customHeight="1">
      <c r="A13" s="82"/>
      <c r="B13" s="206">
        <f t="shared" si="1"/>
        <v>0</v>
      </c>
      <c r="C13" s="153"/>
      <c r="D13" s="153"/>
      <c r="E13" s="153"/>
      <c r="F13" s="153"/>
      <c r="G13" s="153"/>
      <c r="H13" s="153"/>
      <c r="I13" s="153"/>
      <c r="J13" s="211"/>
      <c r="K13" s="131">
        <f t="shared" si="2"/>
        <v>0</v>
      </c>
      <c r="L13" s="131"/>
      <c r="M13" s="131"/>
      <c r="N13" s="131"/>
      <c r="O13" s="152"/>
    </row>
    <row r="14" spans="1:15" ht="31.5" customHeight="1">
      <c r="A14" s="84" t="s">
        <v>88</v>
      </c>
      <c r="B14" s="206">
        <f t="shared" si="1"/>
        <v>0</v>
      </c>
      <c r="C14" s="153"/>
      <c r="D14" s="153"/>
      <c r="E14" s="153"/>
      <c r="F14" s="153"/>
      <c r="G14" s="153"/>
      <c r="H14" s="153"/>
      <c r="I14" s="153"/>
      <c r="J14" s="211"/>
      <c r="K14" s="131">
        <f t="shared" si="2"/>
        <v>0</v>
      </c>
      <c r="L14" s="131"/>
      <c r="M14" s="131"/>
      <c r="N14" s="131"/>
      <c r="O14" s="152"/>
    </row>
    <row r="15" spans="1:15" ht="36.75" customHeight="1">
      <c r="A15" s="273" t="s">
        <v>89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3" t="s">
        <v>90</v>
      </c>
      <c r="L15" s="273"/>
      <c r="M15" s="273"/>
      <c r="N15" s="273"/>
      <c r="O15" s="273"/>
    </row>
    <row r="16" spans="6:10" ht="10.5" customHeight="1">
      <c r="F16" s="92"/>
      <c r="G16" s="92"/>
      <c r="H16" s="92"/>
      <c r="I16" s="92"/>
      <c r="J16" s="142"/>
    </row>
    <row r="17" ht="10.5" customHeight="1">
      <c r="C17" s="92"/>
    </row>
  </sheetData>
  <sheetProtection/>
  <mergeCells count="15">
    <mergeCell ref="C5:D5"/>
    <mergeCell ref="G5:H5"/>
    <mergeCell ref="L5:N5"/>
    <mergeCell ref="A15:J15"/>
    <mergeCell ref="K15:O15"/>
    <mergeCell ref="A4:A6"/>
    <mergeCell ref="B5:B6"/>
    <mergeCell ref="E5:E6"/>
    <mergeCell ref="F5:F6"/>
    <mergeCell ref="I5:I6"/>
    <mergeCell ref="J5:J6"/>
    <mergeCell ref="K5:K6"/>
    <mergeCell ref="O5:O6"/>
    <mergeCell ref="N2:O2"/>
    <mergeCell ref="N3:O3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6"/>
  <sheetViews>
    <sheetView showGridLines="0" showZeros="0" zoomScalePageLayoutView="0" workbookViewId="0" topLeftCell="A1">
      <selection activeCell="S24" sqref="S24"/>
    </sheetView>
  </sheetViews>
  <sheetFormatPr defaultColWidth="9.16015625" defaultRowHeight="11.25"/>
  <cols>
    <col min="1" max="1" width="14" style="94" customWidth="1"/>
    <col min="2" max="4" width="4.33203125" style="94" customWidth="1"/>
    <col min="5" max="5" width="25.66015625" style="94" customWidth="1"/>
    <col min="6" max="6" width="12.83203125" style="159" bestFit="1" customWidth="1"/>
    <col min="7" max="7" width="12.33203125" style="94" customWidth="1"/>
    <col min="8" max="8" width="13.33203125" style="94" customWidth="1"/>
    <col min="9" max="15" width="9.33203125" style="94" customWidth="1"/>
    <col min="16" max="248" width="9.16015625" style="94" customWidth="1"/>
  </cols>
  <sheetData>
    <row r="1" spans="1:14" ht="28.5" customHeight="1">
      <c r="A1" s="287" t="s">
        <v>91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1:14" ht="10.5" customHeight="1">
      <c r="K2"/>
      <c r="L2" s="156"/>
      <c r="M2" s="156"/>
      <c r="N2" s="203" t="s">
        <v>92</v>
      </c>
    </row>
    <row r="3" spans="1:14" ht="17.25" customHeight="1">
      <c r="A3" s="37" t="s">
        <v>25</v>
      </c>
      <c r="B3" s="109"/>
      <c r="C3" s="109"/>
      <c r="D3" s="109"/>
      <c r="E3" s="109"/>
      <c r="K3"/>
      <c r="L3" s="269" t="s">
        <v>26</v>
      </c>
      <c r="M3" s="269"/>
      <c r="N3" s="269"/>
    </row>
    <row r="4" spans="1:14" s="173" customFormat="1" ht="12">
      <c r="A4" s="276" t="s">
        <v>74</v>
      </c>
      <c r="B4" s="288" t="s">
        <v>93</v>
      </c>
      <c r="C4" s="288"/>
      <c r="D4" s="288"/>
      <c r="E4" s="282" t="s">
        <v>94</v>
      </c>
      <c r="F4" s="289" t="s">
        <v>75</v>
      </c>
      <c r="G4" s="289"/>
      <c r="H4" s="289"/>
      <c r="I4" s="289"/>
      <c r="J4" s="289"/>
      <c r="K4" s="289"/>
      <c r="L4" s="289"/>
      <c r="M4" s="289"/>
      <c r="N4" s="289"/>
    </row>
    <row r="5" spans="1:14" s="173" customFormat="1" ht="63" customHeight="1">
      <c r="A5" s="279"/>
      <c r="B5" s="280" t="s">
        <v>95</v>
      </c>
      <c r="C5" s="280" t="s">
        <v>96</v>
      </c>
      <c r="D5" s="280" t="s">
        <v>97</v>
      </c>
      <c r="E5" s="283"/>
      <c r="F5" s="285" t="s">
        <v>77</v>
      </c>
      <c r="G5" s="265" t="s">
        <v>78</v>
      </c>
      <c r="H5" s="265"/>
      <c r="I5" s="265" t="s">
        <v>35</v>
      </c>
      <c r="J5" s="265" t="s">
        <v>37</v>
      </c>
      <c r="K5" s="265" t="s">
        <v>79</v>
      </c>
      <c r="L5" s="265"/>
      <c r="M5" s="265" t="s">
        <v>43</v>
      </c>
      <c r="N5" s="265" t="s">
        <v>45</v>
      </c>
    </row>
    <row r="6" spans="1:14" s="173" customFormat="1" ht="51.75" customHeight="1">
      <c r="A6" s="277"/>
      <c r="B6" s="281"/>
      <c r="C6" s="281"/>
      <c r="D6" s="281"/>
      <c r="E6" s="284"/>
      <c r="F6" s="286"/>
      <c r="G6" s="17" t="s">
        <v>82</v>
      </c>
      <c r="H6" s="16" t="s">
        <v>83</v>
      </c>
      <c r="I6" s="265"/>
      <c r="J6" s="265"/>
      <c r="K6" s="17" t="s">
        <v>82</v>
      </c>
      <c r="L6" s="17" t="s">
        <v>83</v>
      </c>
      <c r="M6" s="265"/>
      <c r="N6" s="265"/>
    </row>
    <row r="7" spans="1:248" s="29" customFormat="1" ht="24" customHeight="1">
      <c r="A7" s="112"/>
      <c r="B7" s="113"/>
      <c r="C7" s="113"/>
      <c r="D7" s="113"/>
      <c r="E7" s="114" t="s">
        <v>77</v>
      </c>
      <c r="F7" s="164">
        <f>G7+I7+J7+K7+M7+N7</f>
        <v>651.5600000000001</v>
      </c>
      <c r="G7" s="148">
        <f>SUM(G24,G14,G13,G8)</f>
        <v>651.5600000000001</v>
      </c>
      <c r="H7" s="148">
        <v>604.75</v>
      </c>
      <c r="I7" s="148">
        <v>0</v>
      </c>
      <c r="J7" s="148">
        <v>0</v>
      </c>
      <c r="K7" s="119"/>
      <c r="L7" s="119"/>
      <c r="M7" s="119"/>
      <c r="N7" s="119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</row>
    <row r="8" spans="1:14" ht="21" customHeight="1">
      <c r="A8" s="82" t="s">
        <v>87</v>
      </c>
      <c r="B8" s="50" t="s">
        <v>98</v>
      </c>
      <c r="C8" s="50"/>
      <c r="D8" s="50"/>
      <c r="E8" s="50" t="s">
        <v>99</v>
      </c>
      <c r="F8" s="201">
        <v>5.63</v>
      </c>
      <c r="G8" s="201">
        <v>5.63</v>
      </c>
      <c r="H8" s="153"/>
      <c r="I8" s="153"/>
      <c r="J8" s="153"/>
      <c r="K8" s="103"/>
      <c r="L8" s="103"/>
      <c r="M8" s="103"/>
      <c r="N8" s="103"/>
    </row>
    <row r="9" spans="1:14" ht="21" customHeight="1">
      <c r="A9" s="82"/>
      <c r="B9" s="50"/>
      <c r="C9" s="50" t="s">
        <v>100</v>
      </c>
      <c r="D9" s="50"/>
      <c r="E9" s="50" t="s">
        <v>101</v>
      </c>
      <c r="F9" s="201">
        <v>5.63</v>
      </c>
      <c r="G9" s="201">
        <v>5.63</v>
      </c>
      <c r="H9" s="153"/>
      <c r="I9" s="153"/>
      <c r="J9" s="152"/>
      <c r="K9" s="103"/>
      <c r="L9" s="103"/>
      <c r="M9" s="103"/>
      <c r="N9" s="103"/>
    </row>
    <row r="10" spans="1:14" ht="21" customHeight="1">
      <c r="A10" s="82"/>
      <c r="B10" s="50" t="s">
        <v>102</v>
      </c>
      <c r="C10" s="50" t="s">
        <v>103</v>
      </c>
      <c r="D10" s="50" t="s">
        <v>100</v>
      </c>
      <c r="E10" s="50" t="s">
        <v>104</v>
      </c>
      <c r="F10" s="201">
        <v>5.63</v>
      </c>
      <c r="G10" s="201">
        <v>5.63</v>
      </c>
      <c r="H10" s="153"/>
      <c r="I10" s="153"/>
      <c r="J10" s="153"/>
      <c r="K10" s="103"/>
      <c r="L10" s="103"/>
      <c r="M10" s="103"/>
      <c r="N10" s="103"/>
    </row>
    <row r="11" spans="1:14" ht="21" customHeight="1">
      <c r="A11" s="82"/>
      <c r="B11" s="50" t="s">
        <v>105</v>
      </c>
      <c r="C11" s="50"/>
      <c r="D11" s="50"/>
      <c r="E11" s="50" t="s">
        <v>106</v>
      </c>
      <c r="F11" s="201">
        <v>2.26</v>
      </c>
      <c r="G11" s="201">
        <v>2.26</v>
      </c>
      <c r="H11" s="153"/>
      <c r="I11" s="153"/>
      <c r="J11" s="153"/>
      <c r="K11" s="103"/>
      <c r="L11" s="103"/>
      <c r="M11" s="103"/>
      <c r="N11" s="103"/>
    </row>
    <row r="12" spans="1:14" ht="21" customHeight="1">
      <c r="A12" s="82"/>
      <c r="B12" s="50"/>
      <c r="C12" s="50" t="s">
        <v>107</v>
      </c>
      <c r="D12" s="50"/>
      <c r="E12" s="50" t="s">
        <v>108</v>
      </c>
      <c r="F12" s="201">
        <v>2.26</v>
      </c>
      <c r="G12" s="201">
        <v>2.26</v>
      </c>
      <c r="H12" s="153"/>
      <c r="I12" s="153"/>
      <c r="J12" s="153"/>
      <c r="K12" s="103"/>
      <c r="L12" s="103"/>
      <c r="M12" s="103"/>
      <c r="N12" s="103"/>
    </row>
    <row r="13" spans="1:14" ht="21" customHeight="1">
      <c r="A13" s="82"/>
      <c r="B13" s="50" t="s">
        <v>109</v>
      </c>
      <c r="C13" s="50" t="s">
        <v>110</v>
      </c>
      <c r="D13" s="50" t="s">
        <v>111</v>
      </c>
      <c r="E13" s="50" t="s">
        <v>112</v>
      </c>
      <c r="F13" s="201">
        <v>2.26</v>
      </c>
      <c r="G13" s="201">
        <v>2.26</v>
      </c>
      <c r="H13" s="153"/>
      <c r="I13" s="153"/>
      <c r="J13" s="153"/>
      <c r="K13" s="103"/>
      <c r="L13" s="103"/>
      <c r="M13" s="103"/>
      <c r="N13" s="103"/>
    </row>
    <row r="14" spans="1:14" ht="21" customHeight="1">
      <c r="A14" s="82"/>
      <c r="B14" s="50" t="s">
        <v>113</v>
      </c>
      <c r="C14" s="50"/>
      <c r="D14" s="50"/>
      <c r="E14" s="50" t="s">
        <v>114</v>
      </c>
      <c r="F14" s="201">
        <v>640.45</v>
      </c>
      <c r="G14" s="152">
        <f>G22+G23</f>
        <v>640.45</v>
      </c>
      <c r="H14" s="152">
        <v>604.75</v>
      </c>
      <c r="I14" s="153"/>
      <c r="J14" s="153"/>
      <c r="K14" s="103"/>
      <c r="L14" s="103"/>
      <c r="M14" s="103"/>
      <c r="N14" s="103"/>
    </row>
    <row r="15" spans="1:14" ht="21" customHeight="1" hidden="1">
      <c r="A15" s="82" t="s">
        <v>115</v>
      </c>
      <c r="B15" s="50"/>
      <c r="C15" s="50" t="s">
        <v>111</v>
      </c>
      <c r="D15" s="50"/>
      <c r="E15" s="50" t="s">
        <v>116</v>
      </c>
      <c r="F15" s="202">
        <v>357</v>
      </c>
      <c r="G15" s="202">
        <v>357</v>
      </c>
      <c r="H15" s="152"/>
      <c r="I15" s="153"/>
      <c r="J15" s="153"/>
      <c r="K15" s="103"/>
      <c r="L15" s="103"/>
      <c r="M15" s="103"/>
      <c r="N15" s="103"/>
    </row>
    <row r="16" spans="1:14" ht="21" customHeight="1" hidden="1">
      <c r="A16" s="84" t="s">
        <v>88</v>
      </c>
      <c r="B16" s="50" t="s">
        <v>117</v>
      </c>
      <c r="C16" s="50" t="s">
        <v>118</v>
      </c>
      <c r="D16" s="50" t="s">
        <v>111</v>
      </c>
      <c r="E16" s="50" t="s">
        <v>119</v>
      </c>
      <c r="F16" s="202">
        <v>357</v>
      </c>
      <c r="G16" s="202">
        <v>357</v>
      </c>
      <c r="H16" s="152"/>
      <c r="I16" s="152"/>
      <c r="J16" s="153"/>
      <c r="K16" s="103"/>
      <c r="L16" s="103"/>
      <c r="M16" s="103"/>
      <c r="N16" s="103"/>
    </row>
    <row r="17" spans="1:14" ht="21" customHeight="1" hidden="1">
      <c r="A17" s="82"/>
      <c r="B17" s="50" t="s">
        <v>120</v>
      </c>
      <c r="C17" s="50"/>
      <c r="D17" s="50"/>
      <c r="E17" s="50" t="s">
        <v>121</v>
      </c>
      <c r="F17" s="202">
        <v>32.2</v>
      </c>
      <c r="G17" s="202">
        <v>32.2</v>
      </c>
      <c r="H17" s="152"/>
      <c r="I17" s="152"/>
      <c r="J17" s="152"/>
      <c r="K17" s="103"/>
      <c r="L17" s="103"/>
      <c r="M17" s="103"/>
      <c r="N17" s="103"/>
    </row>
    <row r="18" spans="1:14" ht="21" customHeight="1" hidden="1">
      <c r="A18" s="82"/>
      <c r="B18" s="50"/>
      <c r="C18" s="50" t="s">
        <v>122</v>
      </c>
      <c r="D18" s="50"/>
      <c r="E18" s="50" t="s">
        <v>123</v>
      </c>
      <c r="F18" s="202">
        <v>32.2</v>
      </c>
      <c r="G18" s="202">
        <v>32.2</v>
      </c>
      <c r="H18" s="152"/>
      <c r="I18" s="152"/>
      <c r="J18" s="152"/>
      <c r="K18" s="103"/>
      <c r="L18" s="103"/>
      <c r="M18" s="103"/>
      <c r="N18" s="103"/>
    </row>
    <row r="19" spans="1:14" ht="21" customHeight="1" hidden="1">
      <c r="A19" s="82"/>
      <c r="B19" s="50" t="s">
        <v>124</v>
      </c>
      <c r="C19" s="50" t="s">
        <v>125</v>
      </c>
      <c r="D19" s="50" t="s">
        <v>111</v>
      </c>
      <c r="E19" s="50" t="s">
        <v>126</v>
      </c>
      <c r="F19" s="202">
        <v>32.2</v>
      </c>
      <c r="G19" s="202">
        <v>32.2</v>
      </c>
      <c r="H19" s="152"/>
      <c r="I19" s="152"/>
      <c r="J19" s="152"/>
      <c r="K19" s="103"/>
      <c r="L19" s="103"/>
      <c r="M19" s="103"/>
      <c r="N19" s="103"/>
    </row>
    <row r="20" spans="1:14" ht="21" customHeight="1" hidden="1">
      <c r="A20" s="82"/>
      <c r="B20" s="47"/>
      <c r="C20" s="47"/>
      <c r="D20" s="47"/>
      <c r="E20" s="81"/>
      <c r="F20" s="134">
        <f>G20+I20+J20+K20+M20+N20</f>
        <v>0</v>
      </c>
      <c r="G20" s="152"/>
      <c r="H20" s="152"/>
      <c r="I20" s="152"/>
      <c r="J20" s="152"/>
      <c r="K20" s="103"/>
      <c r="L20" s="103"/>
      <c r="M20" s="103"/>
      <c r="N20" s="103"/>
    </row>
    <row r="21" spans="1:14" ht="21" customHeight="1" hidden="1">
      <c r="A21" s="82"/>
      <c r="B21" s="47"/>
      <c r="C21" s="47"/>
      <c r="D21" s="47"/>
      <c r="E21" s="81"/>
      <c r="F21" s="134">
        <f>G21+I21+J21+K21+M21+N21</f>
        <v>0</v>
      </c>
      <c r="G21" s="152"/>
      <c r="H21" s="152"/>
      <c r="I21" s="152"/>
      <c r="J21" s="152"/>
      <c r="K21" s="103"/>
      <c r="L21" s="103"/>
      <c r="M21" s="103"/>
      <c r="N21" s="103"/>
    </row>
    <row r="22" spans="1:14" ht="21" customHeight="1">
      <c r="A22" s="82"/>
      <c r="B22" s="47" t="s">
        <v>113</v>
      </c>
      <c r="C22" s="47" t="s">
        <v>111</v>
      </c>
      <c r="D22" s="47" t="s">
        <v>111</v>
      </c>
      <c r="E22" s="81" t="s">
        <v>127</v>
      </c>
      <c r="F22" s="152">
        <v>35.7</v>
      </c>
      <c r="G22" s="152">
        <v>35.7</v>
      </c>
      <c r="H22" s="152"/>
      <c r="I22" s="152"/>
      <c r="J22" s="152"/>
      <c r="K22" s="103"/>
      <c r="L22" s="103"/>
      <c r="M22" s="103"/>
      <c r="N22" s="103"/>
    </row>
    <row r="23" spans="1:14" ht="21" customHeight="1">
      <c r="A23" s="82"/>
      <c r="B23" s="47" t="s">
        <v>113</v>
      </c>
      <c r="C23" s="47" t="s">
        <v>128</v>
      </c>
      <c r="D23" s="47" t="s">
        <v>111</v>
      </c>
      <c r="E23" s="81" t="s">
        <v>129</v>
      </c>
      <c r="F23" s="152">
        <v>604.75</v>
      </c>
      <c r="G23" s="152">
        <v>604.75</v>
      </c>
      <c r="H23" s="152">
        <v>604.75</v>
      </c>
      <c r="I23" s="152"/>
      <c r="J23" s="152"/>
      <c r="K23" s="103"/>
      <c r="L23" s="103"/>
      <c r="M23" s="103"/>
      <c r="N23" s="103"/>
    </row>
    <row r="24" spans="1:14" ht="21" customHeight="1">
      <c r="A24" s="82"/>
      <c r="B24" s="47" t="s">
        <v>120</v>
      </c>
      <c r="C24" s="47" t="s">
        <v>111</v>
      </c>
      <c r="D24" s="47" t="s">
        <v>111</v>
      </c>
      <c r="E24" s="369" t="s">
        <v>351</v>
      </c>
      <c r="F24" s="134">
        <f>G24+I24+J24+K24+M24+N24</f>
        <v>3.22</v>
      </c>
      <c r="G24" s="152">
        <v>3.22</v>
      </c>
      <c r="H24" s="152"/>
      <c r="I24" s="152"/>
      <c r="J24" s="152"/>
      <c r="K24" s="103"/>
      <c r="L24" s="103"/>
      <c r="M24" s="103"/>
      <c r="N24" s="103"/>
    </row>
    <row r="25" spans="1:14" ht="21" customHeight="1">
      <c r="A25" s="82"/>
      <c r="B25" s="47"/>
      <c r="C25" s="47"/>
      <c r="D25" s="47"/>
      <c r="E25" s="81"/>
      <c r="F25" s="134">
        <f>G25+I25+J25+K25+M25+N25</f>
        <v>0</v>
      </c>
      <c r="G25" s="152"/>
      <c r="H25" s="152"/>
      <c r="I25" s="152"/>
      <c r="J25" s="152"/>
      <c r="K25" s="103"/>
      <c r="L25" s="103"/>
      <c r="M25" s="103"/>
      <c r="N25" s="103"/>
    </row>
    <row r="26" spans="1:14" ht="14.25">
      <c r="A26" s="278" t="s">
        <v>131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</row>
  </sheetData>
  <sheetProtection/>
  <mergeCells count="17">
    <mergeCell ref="A1:N1"/>
    <mergeCell ref="L3:N3"/>
    <mergeCell ref="B4:D4"/>
    <mergeCell ref="F4:N4"/>
    <mergeCell ref="G5:H5"/>
    <mergeCell ref="K5:L5"/>
    <mergeCell ref="N5:N6"/>
    <mergeCell ref="A26:N26"/>
    <mergeCell ref="A4:A6"/>
    <mergeCell ref="B5:B6"/>
    <mergeCell ref="C5:C6"/>
    <mergeCell ref="D5:D6"/>
    <mergeCell ref="E4:E6"/>
    <mergeCell ref="F5:F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5"/>
  <sheetViews>
    <sheetView showGridLines="0" showZeros="0" zoomScalePageLayoutView="0" workbookViewId="0" topLeftCell="A1">
      <selection activeCell="G7" sqref="G7:J7"/>
    </sheetView>
  </sheetViews>
  <sheetFormatPr defaultColWidth="9.16015625" defaultRowHeight="11.25"/>
  <cols>
    <col min="1" max="1" width="17.66015625" style="94" customWidth="1"/>
    <col min="2" max="4" width="7.5" style="94" customWidth="1"/>
    <col min="5" max="5" width="42" style="94" bestFit="1" customWidth="1"/>
    <col min="6" max="7" width="13.16015625" style="159" customWidth="1"/>
    <col min="8" max="8" width="13.16015625" style="94" customWidth="1"/>
    <col min="9" max="10" width="13.16015625" style="159" customWidth="1"/>
    <col min="11" max="248" width="9.16015625" style="94" customWidth="1"/>
    <col min="249" max="254" width="9.16015625" style="0" customWidth="1"/>
  </cols>
  <sheetData>
    <row r="1" spans="1:11" ht="27">
      <c r="A1" s="287" t="s">
        <v>132</v>
      </c>
      <c r="B1" s="287"/>
      <c r="C1" s="287"/>
      <c r="D1" s="287"/>
      <c r="E1" s="287"/>
      <c r="F1" s="287"/>
      <c r="G1" s="287"/>
      <c r="H1" s="287"/>
      <c r="I1" s="287"/>
      <c r="J1" s="287"/>
      <c r="K1" s="197"/>
    </row>
    <row r="2" spans="9:12" ht="12">
      <c r="I2" s="268" t="s">
        <v>133</v>
      </c>
      <c r="J2" s="268"/>
      <c r="K2"/>
      <c r="L2"/>
    </row>
    <row r="3" spans="1:12" ht="17.25" customHeight="1">
      <c r="A3" s="37" t="s">
        <v>25</v>
      </c>
      <c r="B3" s="109"/>
      <c r="C3" s="109"/>
      <c r="D3" s="109"/>
      <c r="E3" s="109"/>
      <c r="I3" s="268" t="s">
        <v>26</v>
      </c>
      <c r="J3" s="269"/>
      <c r="K3"/>
      <c r="L3"/>
    </row>
    <row r="4" spans="1:11" s="173" customFormat="1" ht="12">
      <c r="A4" s="275" t="s">
        <v>74</v>
      </c>
      <c r="B4" s="288" t="s">
        <v>93</v>
      </c>
      <c r="C4" s="288"/>
      <c r="D4" s="288"/>
      <c r="E4" s="290" t="s">
        <v>94</v>
      </c>
      <c r="F4" s="174" t="s">
        <v>76</v>
      </c>
      <c r="G4" s="175"/>
      <c r="H4" s="176"/>
      <c r="I4" s="175"/>
      <c r="J4" s="198"/>
      <c r="K4" s="29"/>
    </row>
    <row r="5" spans="1:11" s="173" customFormat="1" ht="12">
      <c r="A5" s="275"/>
      <c r="B5" s="293" t="s">
        <v>95</v>
      </c>
      <c r="C5" s="293" t="s">
        <v>96</v>
      </c>
      <c r="D5" s="293" t="s">
        <v>97</v>
      </c>
      <c r="E5" s="290"/>
      <c r="F5" s="291" t="s">
        <v>77</v>
      </c>
      <c r="G5" s="270" t="s">
        <v>80</v>
      </c>
      <c r="H5" s="271"/>
      <c r="I5" s="272"/>
      <c r="J5" s="291" t="s">
        <v>81</v>
      </c>
      <c r="K5" s="29"/>
    </row>
    <row r="6" spans="1:11" s="173" customFormat="1" ht="24">
      <c r="A6" s="275"/>
      <c r="B6" s="294"/>
      <c r="C6" s="294"/>
      <c r="D6" s="294"/>
      <c r="E6" s="290"/>
      <c r="F6" s="292"/>
      <c r="G6" s="169" t="s">
        <v>84</v>
      </c>
      <c r="H6" s="97" t="s">
        <v>85</v>
      </c>
      <c r="I6" s="169" t="s">
        <v>86</v>
      </c>
      <c r="J6" s="292"/>
      <c r="K6" s="29"/>
    </row>
    <row r="7" spans="1:248" s="29" customFormat="1" ht="18.75" customHeight="1">
      <c r="A7" s="112"/>
      <c r="B7" s="113"/>
      <c r="C7" s="113"/>
      <c r="D7" s="113"/>
      <c r="E7" s="114" t="s">
        <v>77</v>
      </c>
      <c r="F7" s="164">
        <f>G7+H7+I7+J7</f>
        <v>651.56</v>
      </c>
      <c r="G7" s="164">
        <f>G8+G9+G10+G11+G12+G13++G14</f>
        <v>39.089999999999996</v>
      </c>
      <c r="H7" s="164">
        <f>H8+H9+H10+H11+H12+H13++H14</f>
        <v>7.69</v>
      </c>
      <c r="I7" s="164">
        <f>I8+I9+I10+I11+I12+I13++I14</f>
        <v>0.03</v>
      </c>
      <c r="J7" s="164">
        <v>604.75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</row>
    <row r="8" spans="1:10" ht="18.75" customHeight="1">
      <c r="A8" s="82" t="s">
        <v>87</v>
      </c>
      <c r="B8" s="165" t="s">
        <v>98</v>
      </c>
      <c r="C8" s="165" t="s">
        <v>100</v>
      </c>
      <c r="D8" s="165" t="s">
        <v>100</v>
      </c>
      <c r="E8" s="99" t="s">
        <v>134</v>
      </c>
      <c r="F8" s="190"/>
      <c r="G8" s="370">
        <v>5.63</v>
      </c>
      <c r="H8" s="370">
        <v>0</v>
      </c>
      <c r="I8" s="370">
        <v>0</v>
      </c>
      <c r="J8" s="199">
        <v>0</v>
      </c>
    </row>
    <row r="9" spans="1:10" ht="18.75" customHeight="1">
      <c r="A9" s="165"/>
      <c r="B9" s="165" t="s">
        <v>105</v>
      </c>
      <c r="C9" s="165" t="s">
        <v>107</v>
      </c>
      <c r="D9" s="165" t="s">
        <v>111</v>
      </c>
      <c r="E9" s="99" t="s">
        <v>135</v>
      </c>
      <c r="F9" s="190"/>
      <c r="G9" s="370">
        <v>2.26</v>
      </c>
      <c r="H9" s="370">
        <v>0</v>
      </c>
      <c r="I9" s="370">
        <v>0</v>
      </c>
      <c r="J9" s="199">
        <v>0</v>
      </c>
    </row>
    <row r="10" spans="1:10" ht="18.75" customHeight="1">
      <c r="A10" s="165"/>
      <c r="B10" s="165" t="s">
        <v>113</v>
      </c>
      <c r="C10" s="165" t="s">
        <v>111</v>
      </c>
      <c r="D10" s="165" t="s">
        <v>111</v>
      </c>
      <c r="E10" s="99" t="s">
        <v>136</v>
      </c>
      <c r="F10" s="190"/>
      <c r="G10" s="370">
        <v>27.98</v>
      </c>
      <c r="H10" s="370">
        <v>7.69</v>
      </c>
      <c r="I10" s="370">
        <v>0.03</v>
      </c>
      <c r="J10" s="199"/>
    </row>
    <row r="11" spans="1:10" ht="18.75" customHeight="1">
      <c r="A11" s="165"/>
      <c r="B11" s="165" t="s">
        <v>120</v>
      </c>
      <c r="C11" s="165" t="s">
        <v>122</v>
      </c>
      <c r="D11" s="165" t="s">
        <v>111</v>
      </c>
      <c r="E11" s="99" t="s">
        <v>130</v>
      </c>
      <c r="F11" s="190"/>
      <c r="G11" s="370">
        <v>3.22</v>
      </c>
      <c r="H11" s="370">
        <v>0</v>
      </c>
      <c r="I11" s="370">
        <v>0</v>
      </c>
      <c r="J11" s="199">
        <v>0</v>
      </c>
    </row>
    <row r="12" spans="1:10" ht="18.75" customHeight="1">
      <c r="A12" s="165"/>
      <c r="B12" s="165" t="s">
        <v>113</v>
      </c>
      <c r="C12" s="165" t="s">
        <v>128</v>
      </c>
      <c r="D12" s="165" t="s">
        <v>111</v>
      </c>
      <c r="E12" s="99" t="s">
        <v>129</v>
      </c>
      <c r="F12" s="190"/>
      <c r="G12" s="192"/>
      <c r="H12" s="191"/>
      <c r="I12" s="192"/>
      <c r="J12" s="200">
        <v>604.75</v>
      </c>
    </row>
    <row r="13" spans="1:10" ht="18.75" customHeight="1">
      <c r="A13" s="165"/>
      <c r="B13" s="165"/>
      <c r="C13" s="165"/>
      <c r="D13" s="165"/>
      <c r="E13" s="99"/>
      <c r="F13" s="190"/>
      <c r="G13" s="192"/>
      <c r="H13" s="191"/>
      <c r="I13" s="192"/>
      <c r="J13" s="200"/>
    </row>
    <row r="14" spans="1:10" ht="18.75" customHeight="1">
      <c r="A14" s="165"/>
      <c r="B14" s="165"/>
      <c r="C14" s="165"/>
      <c r="D14" s="165"/>
      <c r="E14" s="99"/>
      <c r="F14" s="190"/>
      <c r="G14" s="192"/>
      <c r="H14" s="191"/>
      <c r="I14" s="192"/>
      <c r="J14" s="200"/>
    </row>
    <row r="15" spans="1:10" ht="18.75" customHeight="1">
      <c r="A15" s="165"/>
      <c r="B15" s="165"/>
      <c r="C15" s="165"/>
      <c r="D15" s="99"/>
      <c r="E15" s="193"/>
      <c r="F15" s="192"/>
      <c r="G15" s="192"/>
      <c r="H15" s="191"/>
      <c r="I15" s="192"/>
      <c r="J15" s="134"/>
    </row>
    <row r="16" spans="1:10" ht="18.75" customHeight="1">
      <c r="A16" s="84"/>
      <c r="B16" s="154"/>
      <c r="C16" s="154"/>
      <c r="D16" s="154"/>
      <c r="E16" s="155"/>
      <c r="F16" s="134"/>
      <c r="G16" s="194"/>
      <c r="H16" s="89"/>
      <c r="I16" s="134"/>
      <c r="J16" s="134"/>
    </row>
    <row r="17" spans="1:10" ht="18.75" customHeight="1">
      <c r="A17" s="82"/>
      <c r="B17" s="154"/>
      <c r="C17" s="154"/>
      <c r="D17" s="154"/>
      <c r="E17" s="155"/>
      <c r="F17" s="194"/>
      <c r="G17" s="134"/>
      <c r="H17" s="89"/>
      <c r="I17" s="134"/>
      <c r="J17" s="134"/>
    </row>
    <row r="18" spans="1:10" ht="18.75" customHeight="1">
      <c r="A18" s="82"/>
      <c r="B18" s="154"/>
      <c r="C18" s="154"/>
      <c r="D18" s="154"/>
      <c r="E18" s="155"/>
      <c r="F18" s="194"/>
      <c r="G18" s="134"/>
      <c r="H18" s="89"/>
      <c r="I18" s="134"/>
      <c r="J18" s="134"/>
    </row>
    <row r="19" spans="1:10" ht="18.75" customHeight="1">
      <c r="A19" s="82"/>
      <c r="B19" s="154"/>
      <c r="C19" s="154"/>
      <c r="D19" s="154"/>
      <c r="E19" s="155"/>
      <c r="F19" s="194"/>
      <c r="G19" s="134"/>
      <c r="H19" s="89"/>
      <c r="I19" s="194"/>
      <c r="J19" s="134"/>
    </row>
    <row r="20" spans="1:10" ht="18.75" customHeight="1">
      <c r="A20" s="82"/>
      <c r="B20" s="154"/>
      <c r="C20" s="154"/>
      <c r="D20" s="154"/>
      <c r="E20" s="155"/>
      <c r="F20" s="194"/>
      <c r="G20" s="134"/>
      <c r="H20" s="89"/>
      <c r="I20" s="194"/>
      <c r="J20" s="134"/>
    </row>
    <row r="21" spans="1:10" ht="18.75" customHeight="1">
      <c r="A21" s="82"/>
      <c r="B21" s="154"/>
      <c r="C21" s="154"/>
      <c r="D21" s="154"/>
      <c r="E21" s="155"/>
      <c r="F21" s="194"/>
      <c r="G21" s="134"/>
      <c r="H21" s="89"/>
      <c r="I21" s="134"/>
      <c r="J21" s="134"/>
    </row>
    <row r="22" spans="1:10" ht="18.75" customHeight="1">
      <c r="A22" s="82"/>
      <c r="B22" s="154"/>
      <c r="C22" s="154"/>
      <c r="D22" s="154"/>
      <c r="E22" s="155"/>
      <c r="F22" s="194"/>
      <c r="G22" s="134"/>
      <c r="H22" s="89"/>
      <c r="I22" s="134"/>
      <c r="J22" s="134"/>
    </row>
    <row r="23" spans="1:10" ht="18.75" customHeight="1">
      <c r="A23" s="82"/>
      <c r="B23" s="47"/>
      <c r="C23" s="47"/>
      <c r="D23" s="47"/>
      <c r="E23" s="81"/>
      <c r="F23" s="194"/>
      <c r="G23" s="134"/>
      <c r="H23" s="89"/>
      <c r="I23" s="194"/>
      <c r="J23" s="134"/>
    </row>
    <row r="24" spans="1:14" ht="14.25">
      <c r="A24" s="278" t="s">
        <v>137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</row>
    <row r="25" spans="5:249" s="94" customFormat="1" ht="19.5" customHeight="1">
      <c r="E25" s="195"/>
      <c r="F25" s="196"/>
      <c r="G25" s="196"/>
      <c r="H25" s="195"/>
      <c r="I25" s="196"/>
      <c r="J25" s="196"/>
      <c r="IO25"/>
    </row>
  </sheetData>
  <sheetProtection/>
  <mergeCells count="13">
    <mergeCell ref="A24:N24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G5:I5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7"/>
  <sheetViews>
    <sheetView showGridLines="0" showZeros="0" zoomScalePageLayoutView="0" workbookViewId="0" topLeftCell="A1">
      <selection activeCell="R10" sqref="R10"/>
    </sheetView>
  </sheetViews>
  <sheetFormatPr defaultColWidth="9.16015625" defaultRowHeight="11.25"/>
  <cols>
    <col min="1" max="1" width="8.83203125" style="94" customWidth="1"/>
    <col min="2" max="3" width="4" style="94" customWidth="1"/>
    <col min="4" max="4" width="38.33203125" style="94" customWidth="1"/>
    <col min="5" max="5" width="14.83203125" style="159" customWidth="1"/>
    <col min="6" max="6" width="10.5" style="94" bestFit="1" customWidth="1"/>
    <col min="7" max="9" width="17" style="94" customWidth="1"/>
    <col min="10" max="10" width="10.83203125" style="94" customWidth="1"/>
    <col min="11" max="12" width="9.16015625" style="94" customWidth="1"/>
    <col min="13" max="13" width="13.83203125" style="94" customWidth="1"/>
    <col min="14" max="246" width="9.16015625" style="94" customWidth="1"/>
    <col min="247" max="252" width="9.16015625" style="0" customWidth="1"/>
  </cols>
  <sheetData>
    <row r="1" spans="1:13" ht="25.5" customHeight="1">
      <c r="A1" s="287" t="s">
        <v>138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7.25" customHeight="1">
      <c r="A2" s="186"/>
      <c r="B2" s="186"/>
      <c r="C2" s="186"/>
      <c r="D2" s="186"/>
      <c r="E2" s="187"/>
      <c r="F2" s="186"/>
      <c r="G2" s="186"/>
      <c r="H2" s="186"/>
      <c r="I2" s="186"/>
      <c r="J2"/>
      <c r="M2" s="123" t="s">
        <v>139</v>
      </c>
    </row>
    <row r="3" spans="1:13" ht="17.25" customHeight="1">
      <c r="A3" s="37" t="s">
        <v>140</v>
      </c>
      <c r="B3" s="109"/>
      <c r="C3" s="109"/>
      <c r="D3" s="109" t="s">
        <v>73</v>
      </c>
      <c r="I3" s="189"/>
      <c r="J3"/>
      <c r="M3" s="144" t="s">
        <v>26</v>
      </c>
    </row>
    <row r="4" spans="1:13" s="173" customFormat="1" ht="12">
      <c r="A4" s="288" t="s">
        <v>93</v>
      </c>
      <c r="B4" s="288"/>
      <c r="C4" s="288"/>
      <c r="D4" s="282" t="s">
        <v>94</v>
      </c>
      <c r="E4" s="265" t="s">
        <v>141</v>
      </c>
      <c r="F4" s="265"/>
      <c r="G4" s="265"/>
      <c r="H4" s="265"/>
      <c r="I4" s="265"/>
      <c r="J4" s="265"/>
      <c r="K4" s="265"/>
      <c r="L4" s="265"/>
      <c r="M4" s="265"/>
    </row>
    <row r="5" spans="1:13" s="173" customFormat="1" ht="25.5" customHeight="1">
      <c r="A5" s="293" t="s">
        <v>95</v>
      </c>
      <c r="B5" s="293" t="s">
        <v>96</v>
      </c>
      <c r="C5" s="293" t="s">
        <v>97</v>
      </c>
      <c r="D5" s="283"/>
      <c r="E5" s="295" t="s">
        <v>77</v>
      </c>
      <c r="F5" s="265" t="s">
        <v>78</v>
      </c>
      <c r="G5" s="265"/>
      <c r="H5" s="265" t="s">
        <v>35</v>
      </c>
      <c r="I5" s="265" t="s">
        <v>37</v>
      </c>
      <c r="J5" s="265" t="s">
        <v>79</v>
      </c>
      <c r="K5" s="265"/>
      <c r="L5" s="265" t="s">
        <v>43</v>
      </c>
      <c r="M5" s="265" t="s">
        <v>45</v>
      </c>
    </row>
    <row r="6" spans="1:13" s="173" customFormat="1" ht="63.75" customHeight="1">
      <c r="A6" s="294"/>
      <c r="B6" s="294"/>
      <c r="C6" s="294"/>
      <c r="D6" s="284"/>
      <c r="E6" s="295"/>
      <c r="F6" s="17" t="s">
        <v>82</v>
      </c>
      <c r="G6" s="16" t="s">
        <v>83</v>
      </c>
      <c r="H6" s="265"/>
      <c r="I6" s="265"/>
      <c r="J6" s="17" t="s">
        <v>82</v>
      </c>
      <c r="K6" s="17" t="s">
        <v>83</v>
      </c>
      <c r="L6" s="265"/>
      <c r="M6" s="265"/>
    </row>
    <row r="7" spans="1:246" s="29" customFormat="1" ht="18.75" customHeight="1">
      <c r="A7" s="113"/>
      <c r="B7" s="113"/>
      <c r="C7" s="113"/>
      <c r="D7" s="114" t="s">
        <v>77</v>
      </c>
      <c r="E7" s="371">
        <f>F7+H7+I7+J7+L7+M7</f>
        <v>651.56</v>
      </c>
      <c r="F7" s="372">
        <v>651.56</v>
      </c>
      <c r="G7" s="372">
        <f aca="true" t="shared" si="0" ref="G7:L7">SUM(G8:G26)</f>
        <v>604.75</v>
      </c>
      <c r="H7" s="135">
        <f t="shared" si="0"/>
        <v>0</v>
      </c>
      <c r="I7" s="135">
        <f t="shared" si="0"/>
        <v>0</v>
      </c>
      <c r="J7" s="135">
        <f t="shared" si="0"/>
        <v>0</v>
      </c>
      <c r="K7" s="135">
        <f t="shared" si="0"/>
        <v>0</v>
      </c>
      <c r="L7" s="135">
        <f t="shared" si="0"/>
        <v>0</v>
      </c>
      <c r="M7" s="135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</row>
    <row r="8" spans="1:13" ht="18.75" customHeight="1">
      <c r="A8" s="165" t="s">
        <v>98</v>
      </c>
      <c r="B8" s="165"/>
      <c r="C8" s="165"/>
      <c r="D8" s="99" t="s">
        <v>99</v>
      </c>
      <c r="E8" s="372">
        <v>5.63</v>
      </c>
      <c r="F8" s="372">
        <v>5.63</v>
      </c>
      <c r="G8" s="373"/>
      <c r="H8" s="89"/>
      <c r="I8" s="89"/>
      <c r="J8" s="103"/>
      <c r="K8" s="103"/>
      <c r="L8" s="103"/>
      <c r="M8" s="103"/>
    </row>
    <row r="9" spans="1:13" ht="18.75" customHeight="1">
      <c r="A9" s="165" t="s">
        <v>98</v>
      </c>
      <c r="B9" s="165" t="s">
        <v>100</v>
      </c>
      <c r="C9" s="165" t="s">
        <v>100</v>
      </c>
      <c r="D9" s="99" t="s">
        <v>104</v>
      </c>
      <c r="E9" s="372">
        <v>5.63</v>
      </c>
      <c r="F9" s="372">
        <v>5.63</v>
      </c>
      <c r="G9" s="373"/>
      <c r="H9" s="89"/>
      <c r="I9" s="89"/>
      <c r="J9" s="103"/>
      <c r="K9" s="103"/>
      <c r="L9" s="103"/>
      <c r="M9" s="103"/>
    </row>
    <row r="10" spans="1:13" ht="18.75" customHeight="1">
      <c r="A10" s="165" t="s">
        <v>105</v>
      </c>
      <c r="B10" s="165"/>
      <c r="C10" s="165"/>
      <c r="D10" s="99" t="s">
        <v>106</v>
      </c>
      <c r="E10" s="372">
        <v>2.26</v>
      </c>
      <c r="F10" s="372">
        <v>2.26</v>
      </c>
      <c r="G10" s="373"/>
      <c r="H10" s="89"/>
      <c r="I10" s="89"/>
      <c r="J10" s="103"/>
      <c r="K10" s="103"/>
      <c r="L10" s="103"/>
      <c r="M10" s="103"/>
    </row>
    <row r="11" spans="1:13" ht="18.75" customHeight="1">
      <c r="A11" s="188">
        <v>210</v>
      </c>
      <c r="B11" s="165" t="s">
        <v>107</v>
      </c>
      <c r="C11" s="165"/>
      <c r="D11" s="99" t="s">
        <v>108</v>
      </c>
      <c r="E11" s="372">
        <v>2.26</v>
      </c>
      <c r="F11" s="372">
        <v>2.26</v>
      </c>
      <c r="G11" s="373"/>
      <c r="H11" s="89"/>
      <c r="I11" s="89"/>
      <c r="J11" s="103"/>
      <c r="K11" s="103"/>
      <c r="L11" s="103"/>
      <c r="M11" s="103"/>
    </row>
    <row r="12" spans="1:13" ht="18.75" customHeight="1">
      <c r="A12" s="188">
        <v>210</v>
      </c>
      <c r="B12" s="165" t="s">
        <v>107</v>
      </c>
      <c r="C12" s="165" t="s">
        <v>111</v>
      </c>
      <c r="D12" s="99" t="s">
        <v>112</v>
      </c>
      <c r="E12" s="372">
        <v>2.26</v>
      </c>
      <c r="F12" s="372">
        <v>2.26</v>
      </c>
      <c r="G12" s="373"/>
      <c r="H12" s="89"/>
      <c r="I12" s="89"/>
      <c r="J12" s="103"/>
      <c r="K12" s="103"/>
      <c r="L12" s="103"/>
      <c r="M12" s="103"/>
    </row>
    <row r="13" spans="1:13" ht="18.75" customHeight="1">
      <c r="A13" s="165" t="s">
        <v>113</v>
      </c>
      <c r="B13" s="165"/>
      <c r="C13" s="165"/>
      <c r="D13" s="99" t="s">
        <v>114</v>
      </c>
      <c r="E13" s="372">
        <v>35.7</v>
      </c>
      <c r="F13" s="372">
        <v>35.7</v>
      </c>
      <c r="G13" s="373"/>
      <c r="H13" s="89"/>
      <c r="I13" s="89"/>
      <c r="J13" s="103"/>
      <c r="K13" s="103"/>
      <c r="L13" s="103"/>
      <c r="M13" s="103"/>
    </row>
    <row r="14" spans="1:13" ht="18.75" customHeight="1">
      <c r="A14" s="165" t="s">
        <v>113</v>
      </c>
      <c r="B14" s="165" t="s">
        <v>111</v>
      </c>
      <c r="C14" s="165"/>
      <c r="D14" s="155" t="s">
        <v>116</v>
      </c>
      <c r="E14" s="372">
        <v>35.7</v>
      </c>
      <c r="F14" s="372">
        <v>35.7</v>
      </c>
      <c r="G14" s="373"/>
      <c r="H14" s="89"/>
      <c r="I14" s="89"/>
      <c r="J14" s="103"/>
      <c r="K14" s="103"/>
      <c r="L14" s="103"/>
      <c r="M14" s="103"/>
    </row>
    <row r="15" spans="1:13" ht="18.75" customHeight="1">
      <c r="A15" s="165" t="s">
        <v>113</v>
      </c>
      <c r="B15" s="165" t="s">
        <v>111</v>
      </c>
      <c r="C15" s="165" t="s">
        <v>111</v>
      </c>
      <c r="D15" s="155" t="s">
        <v>119</v>
      </c>
      <c r="E15" s="372">
        <v>35.7</v>
      </c>
      <c r="F15" s="372">
        <v>35.7</v>
      </c>
      <c r="G15" s="373"/>
      <c r="H15" s="89"/>
      <c r="I15" s="89"/>
      <c r="J15" s="103"/>
      <c r="K15" s="103"/>
      <c r="L15" s="103"/>
      <c r="M15" s="103"/>
    </row>
    <row r="16" spans="1:13" ht="18.75" customHeight="1">
      <c r="A16" s="154" t="s">
        <v>120</v>
      </c>
      <c r="B16" s="154"/>
      <c r="C16" s="154"/>
      <c r="D16" s="155" t="s">
        <v>121</v>
      </c>
      <c r="E16" s="372">
        <v>3.22</v>
      </c>
      <c r="F16" s="372">
        <v>3.22</v>
      </c>
      <c r="G16" s="373"/>
      <c r="H16" s="89"/>
      <c r="I16" s="89"/>
      <c r="J16" s="103"/>
      <c r="K16" s="103"/>
      <c r="L16" s="103"/>
      <c r="M16" s="103"/>
    </row>
    <row r="17" spans="1:13" ht="18.75" customHeight="1">
      <c r="A17" s="154" t="s">
        <v>120</v>
      </c>
      <c r="B17" s="154" t="s">
        <v>122</v>
      </c>
      <c r="C17" s="154"/>
      <c r="D17" s="155" t="s">
        <v>123</v>
      </c>
      <c r="E17" s="372">
        <v>3.22</v>
      </c>
      <c r="F17" s="372">
        <v>3.22</v>
      </c>
      <c r="G17" s="373"/>
      <c r="H17" s="89"/>
      <c r="I17" s="89"/>
      <c r="J17" s="103"/>
      <c r="K17" s="103"/>
      <c r="L17" s="103"/>
      <c r="M17" s="103"/>
    </row>
    <row r="18" spans="1:13" ht="18.75" customHeight="1">
      <c r="A18" s="154" t="s">
        <v>120</v>
      </c>
      <c r="B18" s="154" t="s">
        <v>122</v>
      </c>
      <c r="C18" s="154" t="s">
        <v>111</v>
      </c>
      <c r="D18" s="155" t="s">
        <v>126</v>
      </c>
      <c r="E18" s="372">
        <v>3.22</v>
      </c>
      <c r="F18" s="372">
        <v>3.22</v>
      </c>
      <c r="G18" s="373"/>
      <c r="H18" s="89"/>
      <c r="I18" s="89"/>
      <c r="J18" s="103"/>
      <c r="K18" s="103"/>
      <c r="L18" s="103"/>
      <c r="M18" s="103"/>
    </row>
    <row r="19" spans="1:13" ht="18.75" customHeight="1">
      <c r="A19" s="154" t="s">
        <v>113</v>
      </c>
      <c r="B19" s="154" t="s">
        <v>128</v>
      </c>
      <c r="C19" s="154" t="s">
        <v>111</v>
      </c>
      <c r="D19" s="155" t="s">
        <v>129</v>
      </c>
      <c r="E19" s="371">
        <v>604.75</v>
      </c>
      <c r="F19" s="374">
        <v>604.75</v>
      </c>
      <c r="G19" s="374">
        <v>604.75</v>
      </c>
      <c r="H19" s="89"/>
      <c r="I19" s="89"/>
      <c r="J19" s="103"/>
      <c r="K19" s="103"/>
      <c r="L19" s="103"/>
      <c r="M19" s="103"/>
    </row>
    <row r="20" spans="1:13" ht="18.75" customHeight="1">
      <c r="A20" s="154"/>
      <c r="B20" s="154"/>
      <c r="C20" s="154"/>
      <c r="D20" s="155"/>
      <c r="E20" s="134">
        <f aca="true" t="shared" si="1" ref="E20:E26">F20+H20+I20+J20+L20+M20</f>
        <v>0</v>
      </c>
      <c r="F20" s="135"/>
      <c r="G20" s="89"/>
      <c r="H20" s="89"/>
      <c r="I20" s="89"/>
      <c r="J20" s="103"/>
      <c r="K20" s="103"/>
      <c r="L20" s="103"/>
      <c r="M20" s="103"/>
    </row>
    <row r="21" spans="1:13" ht="18.75" customHeight="1">
      <c r="A21" s="154"/>
      <c r="B21" s="154"/>
      <c r="C21" s="154"/>
      <c r="D21" s="155"/>
      <c r="E21" s="134">
        <f t="shared" si="1"/>
        <v>0</v>
      </c>
      <c r="F21" s="135"/>
      <c r="G21" s="89"/>
      <c r="H21" s="89"/>
      <c r="I21" s="89"/>
      <c r="J21" s="103"/>
      <c r="K21" s="103"/>
      <c r="L21" s="103"/>
      <c r="M21" s="103"/>
    </row>
    <row r="22" spans="1:247" s="94" customFormat="1" ht="18.75" customHeight="1">
      <c r="A22" s="154"/>
      <c r="B22" s="154"/>
      <c r="C22" s="154"/>
      <c r="D22" s="155"/>
      <c r="E22" s="134">
        <f t="shared" si="1"/>
        <v>0</v>
      </c>
      <c r="F22" s="135"/>
      <c r="G22" s="89"/>
      <c r="H22" s="89"/>
      <c r="I22" s="89"/>
      <c r="J22" s="103"/>
      <c r="K22" s="103"/>
      <c r="L22" s="103"/>
      <c r="M22" s="103"/>
      <c r="IM22"/>
    </row>
    <row r="23" spans="1:247" s="94" customFormat="1" ht="18.75" customHeight="1">
      <c r="A23" s="154"/>
      <c r="B23" s="154"/>
      <c r="C23" s="154"/>
      <c r="D23" s="84"/>
      <c r="E23" s="134">
        <f t="shared" si="1"/>
        <v>0</v>
      </c>
      <c r="F23" s="135"/>
      <c r="G23" s="89"/>
      <c r="H23" s="89"/>
      <c r="I23" s="89"/>
      <c r="J23" s="103"/>
      <c r="K23" s="103"/>
      <c r="L23" s="103"/>
      <c r="M23" s="103"/>
      <c r="IM23"/>
    </row>
    <row r="24" spans="1:247" s="94" customFormat="1" ht="18.75" customHeight="1">
      <c r="A24" s="154"/>
      <c r="B24" s="154"/>
      <c r="C24" s="154"/>
      <c r="D24" s="155"/>
      <c r="E24" s="134">
        <f t="shared" si="1"/>
        <v>0</v>
      </c>
      <c r="F24" s="135"/>
      <c r="G24" s="89"/>
      <c r="H24" s="89"/>
      <c r="I24" s="89"/>
      <c r="J24" s="103"/>
      <c r="K24" s="103"/>
      <c r="L24" s="103"/>
      <c r="M24" s="103"/>
      <c r="IM24"/>
    </row>
    <row r="25" spans="1:247" s="94" customFormat="1" ht="18.75" customHeight="1">
      <c r="A25" s="154"/>
      <c r="B25" s="154"/>
      <c r="C25" s="154"/>
      <c r="D25" s="155"/>
      <c r="E25" s="134">
        <f t="shared" si="1"/>
        <v>0</v>
      </c>
      <c r="F25" s="135"/>
      <c r="G25" s="89"/>
      <c r="H25" s="89"/>
      <c r="I25" s="89"/>
      <c r="J25" s="103"/>
      <c r="K25" s="103"/>
      <c r="L25" s="103"/>
      <c r="M25" s="103"/>
      <c r="IM25"/>
    </row>
    <row r="26" spans="1:247" s="94" customFormat="1" ht="19.5" customHeight="1">
      <c r="A26" s="154"/>
      <c r="B26" s="154"/>
      <c r="C26" s="154"/>
      <c r="D26" s="155"/>
      <c r="E26" s="134">
        <f t="shared" si="1"/>
        <v>0</v>
      </c>
      <c r="F26" s="135"/>
      <c r="G26" s="89"/>
      <c r="H26" s="89"/>
      <c r="I26" s="89"/>
      <c r="J26" s="103"/>
      <c r="K26" s="103"/>
      <c r="L26" s="103"/>
      <c r="M26" s="103"/>
      <c r="IM26"/>
    </row>
    <row r="27" spans="1:13" ht="14.25">
      <c r="A27" s="278" t="s">
        <v>142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</row>
  </sheetData>
  <sheetProtection/>
  <mergeCells count="15">
    <mergeCell ref="A27:M27"/>
    <mergeCell ref="A5:A6"/>
    <mergeCell ref="B5:B6"/>
    <mergeCell ref="C5:C6"/>
    <mergeCell ref="D4:D6"/>
    <mergeCell ref="E5:E6"/>
    <mergeCell ref="H5:H6"/>
    <mergeCell ref="I5:I6"/>
    <mergeCell ref="L5:L6"/>
    <mergeCell ref="M5:M6"/>
    <mergeCell ref="A1:M1"/>
    <mergeCell ref="A4:C4"/>
    <mergeCell ref="E4:M4"/>
    <mergeCell ref="F5:G5"/>
    <mergeCell ref="J5:K5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S10" sqref="S10"/>
    </sheetView>
  </sheetViews>
  <sheetFormatPr defaultColWidth="9.16015625" defaultRowHeight="11.25"/>
  <cols>
    <col min="1" max="1" width="14.16015625" style="94" customWidth="1"/>
    <col min="2" max="2" width="14.16015625" style="159" customWidth="1"/>
    <col min="3" max="3" width="12.83203125" style="159" customWidth="1"/>
    <col min="4" max="6" width="14.16015625" style="94" bestFit="1" customWidth="1"/>
    <col min="7" max="7" width="8.83203125" style="94" customWidth="1"/>
    <col min="8" max="8" width="12.16015625" style="94" customWidth="1"/>
    <col min="9" max="10" width="16.5" style="159" customWidth="1"/>
    <col min="11" max="11" width="11" style="94" customWidth="1"/>
    <col min="12" max="12" width="13" style="159" customWidth="1"/>
    <col min="13" max="13" width="11.5" style="94" customWidth="1"/>
    <col min="14" max="16384" width="9.16015625" style="94" customWidth="1"/>
  </cols>
  <sheetData>
    <row r="1" spans="1:13" ht="36.75" customHeight="1">
      <c r="A1" s="299" t="s">
        <v>143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2:13" ht="15.75" customHeight="1">
      <c r="L2" s="268" t="s">
        <v>144</v>
      </c>
      <c r="M2" s="268"/>
    </row>
    <row r="3" spans="1:13" ht="18" customHeight="1">
      <c r="A3" s="37" t="s">
        <v>25</v>
      </c>
      <c r="B3" s="162"/>
      <c r="C3" s="162"/>
      <c r="D3" s="109"/>
      <c r="E3" s="109"/>
      <c r="F3" s="109"/>
      <c r="G3" s="109"/>
      <c r="H3" s="109"/>
      <c r="I3" s="162"/>
      <c r="L3" s="269" t="s">
        <v>26</v>
      </c>
      <c r="M3" s="269"/>
    </row>
    <row r="4" spans="1:14" s="173" customFormat="1" ht="21" customHeight="1">
      <c r="A4" s="276" t="s">
        <v>74</v>
      </c>
      <c r="B4" s="174" t="s">
        <v>145</v>
      </c>
      <c r="C4" s="175"/>
      <c r="D4" s="176"/>
      <c r="E4" s="176"/>
      <c r="F4" s="176"/>
      <c r="G4" s="177"/>
      <c r="H4" s="177"/>
      <c r="I4" s="174" t="s">
        <v>146</v>
      </c>
      <c r="J4" s="175"/>
      <c r="K4" s="176"/>
      <c r="L4" s="175"/>
      <c r="M4" s="183"/>
      <c r="N4" s="29"/>
    </row>
    <row r="5" spans="1:14" s="173" customFormat="1" ht="12" customHeight="1">
      <c r="A5" s="279"/>
      <c r="B5" s="285" t="s">
        <v>77</v>
      </c>
      <c r="C5" s="265" t="s">
        <v>78</v>
      </c>
      <c r="D5" s="265"/>
      <c r="E5" s="265" t="s">
        <v>147</v>
      </c>
      <c r="F5" s="265" t="s">
        <v>37</v>
      </c>
      <c r="G5" s="265" t="s">
        <v>79</v>
      </c>
      <c r="H5" s="265"/>
      <c r="I5" s="291" t="s">
        <v>77</v>
      </c>
      <c r="J5" s="270" t="s">
        <v>80</v>
      </c>
      <c r="K5" s="271"/>
      <c r="L5" s="272"/>
      <c r="M5" s="266" t="s">
        <v>81</v>
      </c>
      <c r="N5" s="29"/>
    </row>
    <row r="6" spans="1:14" s="173" customFormat="1" ht="48" customHeight="1">
      <c r="A6" s="277"/>
      <c r="B6" s="286"/>
      <c r="C6" s="178" t="s">
        <v>82</v>
      </c>
      <c r="D6" s="16" t="s">
        <v>83</v>
      </c>
      <c r="E6" s="265"/>
      <c r="F6" s="265"/>
      <c r="G6" s="17" t="s">
        <v>82</v>
      </c>
      <c r="H6" s="17" t="s">
        <v>83</v>
      </c>
      <c r="I6" s="292"/>
      <c r="J6" s="169" t="s">
        <v>84</v>
      </c>
      <c r="K6" s="97" t="s">
        <v>85</v>
      </c>
      <c r="L6" s="169" t="s">
        <v>86</v>
      </c>
      <c r="M6" s="267"/>
      <c r="N6" s="29"/>
    </row>
    <row r="7" spans="1:14" s="96" customFormat="1" ht="27" customHeight="1">
      <c r="A7" s="40" t="s">
        <v>77</v>
      </c>
      <c r="B7" s="179">
        <f>C7+E7+F7+G7</f>
        <v>651.56</v>
      </c>
      <c r="C7" s="180">
        <v>651.56</v>
      </c>
      <c r="D7" s="181">
        <v>604.75</v>
      </c>
      <c r="E7" s="181"/>
      <c r="F7" s="182">
        <f>SUM(F8:F17)</f>
        <v>0</v>
      </c>
      <c r="G7" s="182">
        <f>SUM(G8:G17)</f>
        <v>0</v>
      </c>
      <c r="H7" s="182">
        <f>SUM(H8:H17)</f>
        <v>0</v>
      </c>
      <c r="I7" s="180">
        <f>SUM(J7:M7)</f>
        <v>651.56</v>
      </c>
      <c r="J7" s="180">
        <v>39.09</v>
      </c>
      <c r="K7" s="181">
        <v>7.69</v>
      </c>
      <c r="L7" s="180">
        <v>0.03</v>
      </c>
      <c r="M7" s="181">
        <v>604.75</v>
      </c>
      <c r="N7"/>
    </row>
    <row r="8" spans="1:13" ht="27" customHeight="1">
      <c r="A8" s="82" t="s">
        <v>87</v>
      </c>
      <c r="B8" s="375">
        <f>C8+E8+F8+G8</f>
        <v>651.56</v>
      </c>
      <c r="C8" s="376">
        <v>651.56</v>
      </c>
      <c r="D8" s="377">
        <v>604.75</v>
      </c>
      <c r="E8" s="377"/>
      <c r="F8" s="378">
        <f>SUM(F9:F18)</f>
        <v>0</v>
      </c>
      <c r="G8" s="378">
        <f>SUM(G9:G18)</f>
        <v>0</v>
      </c>
      <c r="H8" s="378">
        <f>SUM(H9:H18)</f>
        <v>0</v>
      </c>
      <c r="I8" s="376">
        <f>SUM(J8:M8)</f>
        <v>651.56</v>
      </c>
      <c r="J8" s="376">
        <v>39.09</v>
      </c>
      <c r="K8" s="377">
        <v>7.69</v>
      </c>
      <c r="L8" s="376">
        <v>0.03</v>
      </c>
      <c r="M8" s="377">
        <v>604.75</v>
      </c>
    </row>
    <row r="9" spans="1:13" ht="27" customHeight="1">
      <c r="A9" s="82"/>
      <c r="B9" s="179">
        <f aca="true" t="shared" si="0" ref="B8:B17">C9+E9+F9+G9</f>
        <v>0</v>
      </c>
      <c r="C9" s="136"/>
      <c r="D9" s="101"/>
      <c r="E9" s="101"/>
      <c r="F9" s="101"/>
      <c r="G9" s="101"/>
      <c r="H9" s="101"/>
      <c r="I9" s="134">
        <f aca="true" t="shared" si="1" ref="I8:I17">SUM(J9:M9)</f>
        <v>0</v>
      </c>
      <c r="J9" s="134"/>
      <c r="K9" s="89"/>
      <c r="L9" s="134"/>
      <c r="M9" s="101"/>
    </row>
    <row r="10" spans="1:13" ht="27" customHeight="1">
      <c r="A10" s="82"/>
      <c r="B10" s="179">
        <f t="shared" si="0"/>
        <v>0</v>
      </c>
      <c r="C10" s="136"/>
      <c r="D10" s="103"/>
      <c r="E10" s="103"/>
      <c r="F10" s="103"/>
      <c r="G10" s="103"/>
      <c r="H10" s="103"/>
      <c r="I10" s="134">
        <f t="shared" si="1"/>
        <v>0</v>
      </c>
      <c r="J10" s="134"/>
      <c r="K10" s="89"/>
      <c r="L10" s="134"/>
      <c r="M10" s="184"/>
    </row>
    <row r="11" spans="1:13" ht="27" customHeight="1">
      <c r="A11" s="82"/>
      <c r="B11" s="179">
        <f t="shared" si="0"/>
        <v>0</v>
      </c>
      <c r="C11" s="136"/>
      <c r="D11" s="103"/>
      <c r="E11" s="103"/>
      <c r="F11" s="103"/>
      <c r="G11" s="103"/>
      <c r="H11" s="103"/>
      <c r="I11" s="134">
        <f t="shared" si="1"/>
        <v>0</v>
      </c>
      <c r="J11" s="134"/>
      <c r="K11" s="89"/>
      <c r="L11" s="134"/>
      <c r="M11" s="184"/>
    </row>
    <row r="12" spans="1:13" ht="27" customHeight="1">
      <c r="A12" s="82"/>
      <c r="B12" s="179">
        <f t="shared" si="0"/>
        <v>0</v>
      </c>
      <c r="C12" s="136"/>
      <c r="D12" s="103"/>
      <c r="E12" s="101"/>
      <c r="F12" s="101"/>
      <c r="G12" s="103"/>
      <c r="H12" s="103"/>
      <c r="I12" s="134">
        <f t="shared" si="1"/>
        <v>0</v>
      </c>
      <c r="J12" s="134"/>
      <c r="K12" s="89"/>
      <c r="L12" s="134"/>
      <c r="M12" s="184"/>
    </row>
    <row r="13" spans="1:13" ht="27" customHeight="1">
      <c r="A13" s="82"/>
      <c r="B13" s="179">
        <f t="shared" si="0"/>
        <v>0</v>
      </c>
      <c r="C13" s="136"/>
      <c r="D13" s="103"/>
      <c r="E13" s="103"/>
      <c r="F13" s="103"/>
      <c r="G13" s="103"/>
      <c r="H13" s="103"/>
      <c r="I13" s="134">
        <f t="shared" si="1"/>
        <v>0</v>
      </c>
      <c r="J13" s="134"/>
      <c r="K13" s="89"/>
      <c r="L13" s="134"/>
      <c r="M13" s="103"/>
    </row>
    <row r="14" spans="1:13" ht="27" customHeight="1">
      <c r="A14" s="82"/>
      <c r="B14" s="179">
        <f t="shared" si="0"/>
        <v>0</v>
      </c>
      <c r="C14" s="136"/>
      <c r="D14" s="103"/>
      <c r="E14" s="103"/>
      <c r="F14" s="103"/>
      <c r="G14" s="103"/>
      <c r="H14" s="103"/>
      <c r="I14" s="134"/>
      <c r="J14" s="134"/>
      <c r="K14" s="89"/>
      <c r="L14" s="134"/>
      <c r="M14" s="103"/>
    </row>
    <row r="15" spans="1:13" ht="27" customHeight="1">
      <c r="A15" s="82"/>
      <c r="B15" s="179">
        <f t="shared" si="0"/>
        <v>0</v>
      </c>
      <c r="C15" s="136"/>
      <c r="D15" s="103"/>
      <c r="E15" s="103"/>
      <c r="F15" s="103"/>
      <c r="G15" s="103"/>
      <c r="H15" s="103"/>
      <c r="I15" s="134"/>
      <c r="J15" s="134"/>
      <c r="K15" s="89"/>
      <c r="L15" s="134"/>
      <c r="M15" s="103"/>
    </row>
    <row r="16" spans="1:13" ht="27" customHeight="1">
      <c r="A16" s="172" t="s">
        <v>88</v>
      </c>
      <c r="B16" s="179">
        <f t="shared" si="0"/>
        <v>0</v>
      </c>
      <c r="C16" s="136"/>
      <c r="D16" s="103"/>
      <c r="E16" s="103"/>
      <c r="F16" s="103"/>
      <c r="G16" s="103"/>
      <c r="H16" s="103"/>
      <c r="I16" s="134"/>
      <c r="J16" s="134"/>
      <c r="K16" s="89"/>
      <c r="L16" s="134"/>
      <c r="M16" s="103"/>
    </row>
    <row r="17" spans="1:13" ht="27" customHeight="1">
      <c r="A17" s="82"/>
      <c r="B17" s="179">
        <f t="shared" si="0"/>
        <v>0</v>
      </c>
      <c r="C17" s="137"/>
      <c r="D17" s="103"/>
      <c r="E17" s="103"/>
      <c r="F17" s="103"/>
      <c r="G17" s="103"/>
      <c r="H17" s="103"/>
      <c r="I17" s="134">
        <f t="shared" si="1"/>
        <v>0</v>
      </c>
      <c r="J17" s="134"/>
      <c r="K17" s="89"/>
      <c r="L17" s="134"/>
      <c r="M17" s="103"/>
    </row>
    <row r="18" spans="1:13" ht="36" customHeight="1">
      <c r="A18" s="296" t="s">
        <v>148</v>
      </c>
      <c r="B18" s="296"/>
      <c r="C18" s="296"/>
      <c r="D18" s="296"/>
      <c r="E18" s="296"/>
      <c r="F18" s="296"/>
      <c r="G18" s="296"/>
      <c r="H18" s="296"/>
      <c r="I18" s="297" t="s">
        <v>149</v>
      </c>
      <c r="J18" s="298"/>
      <c r="K18" s="298"/>
      <c r="L18" s="298"/>
      <c r="M18" s="298"/>
    </row>
    <row r="19" spans="4:13" ht="14.25">
      <c r="D19" s="92"/>
      <c r="M19" s="185"/>
    </row>
    <row r="20" ht="14.25">
      <c r="M20" s="185"/>
    </row>
    <row r="21" ht="14.25">
      <c r="M21" s="185"/>
    </row>
    <row r="22" ht="14.25">
      <c r="M22" s="185"/>
    </row>
    <row r="23" spans="1:13" ht="14.25">
      <c r="A23" s="92"/>
      <c r="M23" s="185"/>
    </row>
    <row r="24" ht="14.25">
      <c r="M24" s="185"/>
    </row>
  </sheetData>
  <sheetProtection/>
  <mergeCells count="14">
    <mergeCell ref="A1:M1"/>
    <mergeCell ref="L2:M2"/>
    <mergeCell ref="L3:M3"/>
    <mergeCell ref="C5:D5"/>
    <mergeCell ref="G5:H5"/>
    <mergeCell ref="J5:L5"/>
    <mergeCell ref="A18:H18"/>
    <mergeCell ref="I18:M18"/>
    <mergeCell ref="A4:A6"/>
    <mergeCell ref="B5:B6"/>
    <mergeCell ref="E5:E6"/>
    <mergeCell ref="F5:F6"/>
    <mergeCell ref="I5:I6"/>
    <mergeCell ref="M5:M6"/>
  </mergeCells>
  <printOptions horizontalCentered="1"/>
  <pageMargins left="0.35" right="0.35" top="0.98" bottom="0.32" header="0.51" footer="0.16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zoomScalePageLayoutView="0" workbookViewId="0" topLeftCell="A1">
      <selection activeCell="P19" sqref="P19"/>
    </sheetView>
  </sheetViews>
  <sheetFormatPr defaultColWidth="9.16015625" defaultRowHeight="11.25"/>
  <cols>
    <col min="1" max="1" width="24.16015625" style="94" customWidth="1"/>
    <col min="2" max="4" width="7.5" style="94" customWidth="1"/>
    <col min="5" max="5" width="26.83203125" style="94" customWidth="1"/>
    <col min="6" max="6" width="18.16015625" style="159" customWidth="1"/>
    <col min="7" max="7" width="14.83203125" style="159" customWidth="1"/>
    <col min="8" max="8" width="14.83203125" style="94" customWidth="1"/>
    <col min="9" max="9" width="14.83203125" style="159" customWidth="1"/>
    <col min="10" max="10" width="14.83203125" style="94" customWidth="1"/>
    <col min="11" max="16384" width="9.16015625" style="94" customWidth="1"/>
  </cols>
  <sheetData>
    <row r="1" spans="1:10" ht="33" customHeight="1">
      <c r="A1" s="299" t="s">
        <v>143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9:10" ht="15.75" customHeight="1">
      <c r="I2" s="268" t="s">
        <v>150</v>
      </c>
      <c r="J2" s="268"/>
    </row>
    <row r="3" spans="1:10" ht="18" customHeight="1">
      <c r="A3" s="37" t="s">
        <v>25</v>
      </c>
      <c r="B3" s="109"/>
      <c r="C3" s="109"/>
      <c r="D3" s="109"/>
      <c r="E3" s="109"/>
      <c r="F3" s="162"/>
      <c r="G3" s="162"/>
      <c r="H3" s="109"/>
      <c r="I3" s="269" t="s">
        <v>26</v>
      </c>
      <c r="J3" s="269"/>
    </row>
    <row r="4" spans="1:10" s="107" customFormat="1" ht="18" customHeight="1">
      <c r="A4" s="293" t="s">
        <v>74</v>
      </c>
      <c r="B4" s="288" t="s">
        <v>93</v>
      </c>
      <c r="C4" s="288"/>
      <c r="D4" s="288"/>
      <c r="E4" s="282" t="s">
        <v>94</v>
      </c>
      <c r="F4" s="300" t="s">
        <v>151</v>
      </c>
      <c r="G4" s="301"/>
      <c r="H4" s="301"/>
      <c r="I4" s="301"/>
      <c r="J4" s="302"/>
    </row>
    <row r="5" spans="1:10" s="107" customFormat="1" ht="12">
      <c r="A5" s="303"/>
      <c r="B5" s="293" t="s">
        <v>95</v>
      </c>
      <c r="C5" s="293" t="s">
        <v>96</v>
      </c>
      <c r="D5" s="293" t="s">
        <v>97</v>
      </c>
      <c r="E5" s="283"/>
      <c r="F5" s="291" t="s">
        <v>77</v>
      </c>
      <c r="G5" s="270" t="s">
        <v>80</v>
      </c>
      <c r="H5" s="271"/>
      <c r="I5" s="272"/>
      <c r="J5" s="266" t="s">
        <v>81</v>
      </c>
    </row>
    <row r="6" spans="1:12" s="107" customFormat="1" ht="24">
      <c r="A6" s="294"/>
      <c r="B6" s="294"/>
      <c r="C6" s="294"/>
      <c r="D6" s="294"/>
      <c r="E6" s="284"/>
      <c r="F6" s="292"/>
      <c r="G6" s="169" t="s">
        <v>84</v>
      </c>
      <c r="H6" s="97" t="s">
        <v>85</v>
      </c>
      <c r="I6" s="169" t="s">
        <v>86</v>
      </c>
      <c r="J6" s="267"/>
      <c r="K6" s="85"/>
      <c r="L6" s="85"/>
    </row>
    <row r="7" spans="1:12" s="107" customFormat="1" ht="19.5" customHeight="1">
      <c r="A7" s="170" t="s">
        <v>77</v>
      </c>
      <c r="B7" s="146"/>
      <c r="C7" s="146"/>
      <c r="D7" s="146"/>
      <c r="E7" s="147"/>
      <c r="F7" s="379">
        <f>SUM(G7:J7)</f>
        <v>651.56</v>
      </c>
      <c r="G7" s="379">
        <f>SUM(G8:G23)</f>
        <v>39.089999999999996</v>
      </c>
      <c r="H7" s="380">
        <f>SUM(H8:H21)</f>
        <v>7.69</v>
      </c>
      <c r="I7" s="379">
        <f>SUM(I8:I21)</f>
        <v>0.03</v>
      </c>
      <c r="J7" s="380">
        <f>SUM(J8:J21)</f>
        <v>604.75</v>
      </c>
      <c r="K7" s="85"/>
      <c r="L7" s="85"/>
    </row>
    <row r="8" spans="1:10" ht="27" customHeight="1">
      <c r="A8" s="82" t="s">
        <v>87</v>
      </c>
      <c r="B8" s="165" t="s">
        <v>98</v>
      </c>
      <c r="C8" s="165" t="s">
        <v>100</v>
      </c>
      <c r="D8" s="165" t="s">
        <v>100</v>
      </c>
      <c r="E8" s="99" t="s">
        <v>134</v>
      </c>
      <c r="F8" s="381">
        <f>SUM(G8:J8)</f>
        <v>5.63</v>
      </c>
      <c r="G8" s="134">
        <v>5.63</v>
      </c>
      <c r="H8" s="89"/>
      <c r="I8" s="134"/>
      <c r="J8" s="89"/>
    </row>
    <row r="9" spans="1:10" ht="18" customHeight="1">
      <c r="A9" s="82"/>
      <c r="B9" s="165" t="s">
        <v>105</v>
      </c>
      <c r="C9" s="165" t="s">
        <v>107</v>
      </c>
      <c r="D9" s="165" t="s">
        <v>111</v>
      </c>
      <c r="E9" s="99" t="s">
        <v>135</v>
      </c>
      <c r="F9" s="381">
        <f>SUM(G9:J9)</f>
        <v>2.26</v>
      </c>
      <c r="G9" s="134">
        <v>2.26</v>
      </c>
      <c r="H9" s="89"/>
      <c r="I9" s="134"/>
      <c r="J9" s="89"/>
    </row>
    <row r="10" spans="1:10" ht="18" customHeight="1">
      <c r="A10" s="82"/>
      <c r="B10" s="165" t="s">
        <v>113</v>
      </c>
      <c r="C10" s="165" t="s">
        <v>111</v>
      </c>
      <c r="D10" s="165" t="s">
        <v>111</v>
      </c>
      <c r="E10" s="99" t="s">
        <v>136</v>
      </c>
      <c r="F10" s="381">
        <f>SUM(G10:J10)</f>
        <v>35.7</v>
      </c>
      <c r="G10" s="134">
        <v>27.98</v>
      </c>
      <c r="H10" s="171">
        <v>7.69</v>
      </c>
      <c r="I10" s="134">
        <v>0.03</v>
      </c>
      <c r="J10" s="89"/>
    </row>
    <row r="11" spans="1:10" ht="18" customHeight="1">
      <c r="A11" s="82"/>
      <c r="B11" s="165" t="s">
        <v>120</v>
      </c>
      <c r="C11" s="165" t="s">
        <v>122</v>
      </c>
      <c r="D11" s="165" t="s">
        <v>111</v>
      </c>
      <c r="E11" s="99" t="s">
        <v>130</v>
      </c>
      <c r="F11" s="381">
        <f>SUM(G11:J11)</f>
        <v>3.22</v>
      </c>
      <c r="G11" s="134">
        <v>3.22</v>
      </c>
      <c r="H11" s="89"/>
      <c r="I11" s="134"/>
      <c r="J11" s="89"/>
    </row>
    <row r="12" spans="1:10" ht="18" customHeight="1">
      <c r="A12" s="82"/>
      <c r="B12" s="50" t="s">
        <v>113</v>
      </c>
      <c r="C12" s="50" t="s">
        <v>128</v>
      </c>
      <c r="D12" s="50" t="s">
        <v>111</v>
      </c>
      <c r="E12" s="99" t="s">
        <v>152</v>
      </c>
      <c r="F12" s="381">
        <f>SUM(G12:J12)</f>
        <v>604.75</v>
      </c>
      <c r="G12" s="134"/>
      <c r="H12" s="89"/>
      <c r="I12" s="134"/>
      <c r="J12" s="171">
        <v>604.75</v>
      </c>
    </row>
    <row r="13" spans="1:10" ht="18" customHeight="1">
      <c r="A13" s="82"/>
      <c r="B13" s="50"/>
      <c r="C13" s="50"/>
      <c r="D13" s="50"/>
      <c r="E13" s="166"/>
      <c r="F13" s="134"/>
      <c r="G13" s="134"/>
      <c r="H13" s="89"/>
      <c r="I13" s="134"/>
      <c r="J13" s="89"/>
    </row>
    <row r="14" spans="1:10" ht="18" customHeight="1">
      <c r="A14" s="82"/>
      <c r="B14" s="50"/>
      <c r="C14" s="50"/>
      <c r="D14" s="50"/>
      <c r="E14" s="50"/>
      <c r="F14" s="134"/>
      <c r="G14" s="134"/>
      <c r="H14" s="89"/>
      <c r="I14" s="134"/>
      <c r="J14" s="89"/>
    </row>
    <row r="15" spans="1:10" ht="18" customHeight="1">
      <c r="A15" s="82"/>
      <c r="B15" s="50"/>
      <c r="C15" s="50"/>
      <c r="D15" s="50"/>
      <c r="E15" s="50"/>
      <c r="F15" s="134"/>
      <c r="G15" s="134"/>
      <c r="H15" s="89"/>
      <c r="I15" s="134"/>
      <c r="J15" s="89"/>
    </row>
    <row r="16" spans="1:10" ht="18" customHeight="1">
      <c r="A16" s="87"/>
      <c r="B16" s="50"/>
      <c r="C16" s="50"/>
      <c r="D16" s="50"/>
      <c r="E16" s="50"/>
      <c r="F16" s="134"/>
      <c r="G16" s="134"/>
      <c r="H16" s="89"/>
      <c r="I16" s="134"/>
      <c r="J16" s="89"/>
    </row>
    <row r="17" spans="1:10" ht="18" customHeight="1">
      <c r="A17" s="87"/>
      <c r="B17" s="50"/>
      <c r="C17" s="50"/>
      <c r="D17" s="50"/>
      <c r="E17" s="50"/>
      <c r="F17" s="134"/>
      <c r="G17" s="134"/>
      <c r="H17" s="89"/>
      <c r="I17" s="134"/>
      <c r="J17" s="89"/>
    </row>
    <row r="18" spans="1:10" ht="18" customHeight="1">
      <c r="A18" s="87"/>
      <c r="B18" s="166"/>
      <c r="C18" s="166"/>
      <c r="D18" s="166"/>
      <c r="E18" s="166"/>
      <c r="F18" s="134"/>
      <c r="G18" s="134"/>
      <c r="H18" s="89"/>
      <c r="I18" s="134"/>
      <c r="J18" s="89"/>
    </row>
    <row r="19" spans="1:10" ht="18" customHeight="1">
      <c r="A19" s="87"/>
      <c r="B19" s="166"/>
      <c r="C19" s="166"/>
      <c r="D19" s="50"/>
      <c r="E19" s="166"/>
      <c r="F19" s="134"/>
      <c r="G19" s="134"/>
      <c r="H19" s="89"/>
      <c r="I19" s="134"/>
      <c r="J19" s="89"/>
    </row>
    <row r="20" spans="1:10" ht="18" customHeight="1">
      <c r="A20" s="87"/>
      <c r="B20" s="166"/>
      <c r="C20" s="166"/>
      <c r="D20" s="166"/>
      <c r="E20" s="166"/>
      <c r="F20" s="134"/>
      <c r="G20" s="134"/>
      <c r="H20" s="89"/>
      <c r="I20" s="134"/>
      <c r="J20" s="89"/>
    </row>
    <row r="21" spans="1:10" ht="18" customHeight="1">
      <c r="A21" s="172"/>
      <c r="B21" s="50"/>
      <c r="C21" s="50"/>
      <c r="D21" s="50"/>
      <c r="E21" s="50"/>
      <c r="F21" s="134"/>
      <c r="G21" s="134"/>
      <c r="H21" s="89"/>
      <c r="I21" s="134"/>
      <c r="J21" s="89"/>
    </row>
    <row r="22" spans="1:10" ht="18" customHeight="1">
      <c r="A22" s="87"/>
      <c r="B22" s="50"/>
      <c r="C22" s="50"/>
      <c r="D22" s="50"/>
      <c r="E22" s="50"/>
      <c r="F22" s="134"/>
      <c r="G22" s="134"/>
      <c r="H22" s="89"/>
      <c r="I22" s="134"/>
      <c r="J22" s="89"/>
    </row>
    <row r="23" spans="1:10" ht="18" customHeight="1">
      <c r="A23" s="172"/>
      <c r="B23" s="50"/>
      <c r="C23" s="50"/>
      <c r="D23" s="50"/>
      <c r="E23" s="50"/>
      <c r="F23" s="134"/>
      <c r="G23" s="134"/>
      <c r="H23" s="89"/>
      <c r="I23" s="134"/>
      <c r="J23" s="89"/>
    </row>
    <row r="24" spans="1:10" ht="18" customHeight="1">
      <c r="A24" s="87"/>
      <c r="B24" s="47"/>
      <c r="C24" s="47"/>
      <c r="D24" s="47"/>
      <c r="E24" s="50"/>
      <c r="F24" s="134"/>
      <c r="G24" s="134"/>
      <c r="H24" s="89"/>
      <c r="I24" s="134"/>
      <c r="J24" s="89"/>
    </row>
    <row r="25" spans="1:10" ht="18" customHeight="1">
      <c r="A25" s="172"/>
      <c r="B25" s="47"/>
      <c r="C25" s="47"/>
      <c r="D25" s="47"/>
      <c r="E25" s="103"/>
      <c r="F25" s="134">
        <f>SUM(G25:J25)</f>
        <v>0</v>
      </c>
      <c r="G25" s="134"/>
      <c r="H25" s="89"/>
      <c r="I25" s="134"/>
      <c r="J25" s="89"/>
    </row>
    <row r="26" spans="1:10" ht="18" customHeight="1">
      <c r="A26" s="87"/>
      <c r="B26" s="47"/>
      <c r="C26" s="47"/>
      <c r="D26" s="47"/>
      <c r="E26" s="50"/>
      <c r="F26" s="134"/>
      <c r="G26" s="134"/>
      <c r="H26" s="89"/>
      <c r="I26" s="134"/>
      <c r="J26" s="89"/>
    </row>
    <row r="27" spans="1:10" ht="18" customHeight="1">
      <c r="A27" s="172"/>
      <c r="B27" s="47"/>
      <c r="C27" s="47"/>
      <c r="D27" s="47"/>
      <c r="E27" s="103"/>
      <c r="F27" s="134">
        <f>SUM(G27:J27)</f>
        <v>0</v>
      </c>
      <c r="G27" s="134"/>
      <c r="H27" s="89"/>
      <c r="I27" s="134"/>
      <c r="J27" s="89"/>
    </row>
  </sheetData>
  <sheetProtection/>
  <mergeCells count="13"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2" style="94" bestFit="1" customWidth="1"/>
    <col min="2" max="4" width="7.5" style="94" customWidth="1"/>
    <col min="5" max="5" width="22.33203125" style="94" customWidth="1"/>
    <col min="6" max="6" width="18.16015625" style="159" customWidth="1"/>
    <col min="7" max="9" width="13" style="125" customWidth="1"/>
    <col min="10" max="12" width="13" style="0" customWidth="1"/>
    <col min="13" max="13" width="13.66015625" style="0" customWidth="1"/>
    <col min="14" max="16384" width="9.16015625" style="94" customWidth="1"/>
  </cols>
  <sheetData>
    <row r="1" spans="1:13" ht="31.5" customHeight="1">
      <c r="A1" s="299" t="s">
        <v>153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7:13" ht="15.75" customHeight="1">
      <c r="G2" s="160"/>
      <c r="H2" s="160"/>
      <c r="I2" s="159"/>
      <c r="J2" s="94"/>
      <c r="K2" s="94"/>
      <c r="L2" s="168"/>
      <c r="M2" s="116" t="s">
        <v>154</v>
      </c>
    </row>
    <row r="3" spans="1:13" ht="18" customHeight="1">
      <c r="A3" s="383" t="s">
        <v>352</v>
      </c>
      <c r="B3" s="143"/>
      <c r="C3" s="143"/>
      <c r="D3" s="143"/>
      <c r="E3" s="143"/>
      <c r="F3" s="161"/>
      <c r="G3" s="162"/>
      <c r="H3" s="162"/>
      <c r="K3" s="94"/>
      <c r="L3" s="117"/>
      <c r="M3" s="117" t="s">
        <v>26</v>
      </c>
    </row>
    <row r="4" spans="1:13" s="107" customFormat="1" ht="21.75" customHeight="1">
      <c r="A4" s="288" t="s">
        <v>74</v>
      </c>
      <c r="B4" s="288" t="s">
        <v>93</v>
      </c>
      <c r="C4" s="288"/>
      <c r="D4" s="288"/>
      <c r="E4" s="290" t="s">
        <v>94</v>
      </c>
      <c r="F4" s="290" t="s">
        <v>151</v>
      </c>
      <c r="G4" s="290"/>
      <c r="H4" s="290"/>
      <c r="I4" s="290"/>
      <c r="J4" s="290"/>
      <c r="K4" s="290"/>
      <c r="L4" s="290"/>
      <c r="M4" s="290"/>
    </row>
    <row r="5" spans="1:13" s="107" customFormat="1" ht="36">
      <c r="A5" s="288"/>
      <c r="B5" s="110" t="s">
        <v>95</v>
      </c>
      <c r="C5" s="110" t="s">
        <v>96</v>
      </c>
      <c r="D5" s="111" t="s">
        <v>97</v>
      </c>
      <c r="E5" s="290"/>
      <c r="F5" s="129" t="s">
        <v>77</v>
      </c>
      <c r="G5" s="163" t="s">
        <v>155</v>
      </c>
      <c r="H5" s="163" t="s">
        <v>156</v>
      </c>
      <c r="I5" s="163" t="s">
        <v>157</v>
      </c>
      <c r="J5" s="16" t="s">
        <v>158</v>
      </c>
      <c r="K5" s="16" t="s">
        <v>159</v>
      </c>
      <c r="L5" s="16" t="s">
        <v>160</v>
      </c>
      <c r="M5" s="16" t="s">
        <v>161</v>
      </c>
    </row>
    <row r="6" spans="1:13" s="107" customFormat="1" ht="22.5" customHeight="1">
      <c r="A6" s="112" t="s">
        <v>87</v>
      </c>
      <c r="B6" s="113"/>
      <c r="C6" s="113"/>
      <c r="D6" s="113"/>
      <c r="E6" s="114" t="s">
        <v>77</v>
      </c>
      <c r="F6" s="164">
        <f>SUM(G6:M6)</f>
        <v>651.56</v>
      </c>
      <c r="G6" s="164">
        <f>SUM(G7:G24)</f>
        <v>39.089999999999996</v>
      </c>
      <c r="H6" s="164">
        <f>SUM(H7:H24)</f>
        <v>7.69</v>
      </c>
      <c r="I6" s="164">
        <f>SUM(I7:I24)</f>
        <v>0.03</v>
      </c>
      <c r="J6" s="164">
        <f>SUM(J7:J24)</f>
        <v>0</v>
      </c>
      <c r="K6" s="164">
        <f>SUM(K7:K24)</f>
        <v>604.75</v>
      </c>
      <c r="L6" s="118"/>
      <c r="M6" s="119"/>
    </row>
    <row r="7" spans="1:13" ht="22.5" customHeight="1">
      <c r="A7" s="82"/>
      <c r="B7" s="165" t="s">
        <v>98</v>
      </c>
      <c r="C7" s="165" t="s">
        <v>100</v>
      </c>
      <c r="D7" s="165" t="s">
        <v>100</v>
      </c>
      <c r="E7" s="99" t="s">
        <v>134</v>
      </c>
      <c r="F7" s="371">
        <f>SUM(G7:M7)</f>
        <v>5.63</v>
      </c>
      <c r="G7" s="134">
        <v>5.63</v>
      </c>
      <c r="H7" s="134"/>
      <c r="I7" s="134"/>
      <c r="J7" s="89"/>
      <c r="K7" s="103"/>
      <c r="L7" s="103"/>
      <c r="M7" s="103"/>
    </row>
    <row r="8" spans="1:13" ht="22.5" customHeight="1">
      <c r="A8" s="82"/>
      <c r="B8" s="165" t="s">
        <v>105</v>
      </c>
      <c r="C8" s="165" t="s">
        <v>107</v>
      </c>
      <c r="D8" s="165" t="s">
        <v>111</v>
      </c>
      <c r="E8" s="99" t="s">
        <v>135</v>
      </c>
      <c r="F8" s="371">
        <f>SUM(G8:M8)</f>
        <v>2.26</v>
      </c>
      <c r="G8" s="134">
        <v>2.26</v>
      </c>
      <c r="H8" s="134"/>
      <c r="I8" s="134"/>
      <c r="J8" s="89"/>
      <c r="K8" s="103"/>
      <c r="L8" s="103"/>
      <c r="M8" s="103"/>
    </row>
    <row r="9" spans="1:13" ht="22.5" customHeight="1">
      <c r="A9" s="82"/>
      <c r="B9" s="165" t="s">
        <v>113</v>
      </c>
      <c r="C9" s="165" t="s">
        <v>111</v>
      </c>
      <c r="D9" s="165" t="s">
        <v>111</v>
      </c>
      <c r="E9" s="99" t="s">
        <v>136</v>
      </c>
      <c r="F9" s="371">
        <f>SUM(G9:M9)</f>
        <v>35.7</v>
      </c>
      <c r="G9" s="134">
        <v>27.98</v>
      </c>
      <c r="H9" s="134">
        <v>7.69</v>
      </c>
      <c r="I9" s="134">
        <v>0.03</v>
      </c>
      <c r="J9" s="89"/>
      <c r="K9" s="103"/>
      <c r="L9" s="103"/>
      <c r="M9" s="103"/>
    </row>
    <row r="10" spans="1:13" ht="22.5" customHeight="1">
      <c r="A10" s="82"/>
      <c r="B10" s="165" t="s">
        <v>120</v>
      </c>
      <c r="C10" s="165" t="s">
        <v>122</v>
      </c>
      <c r="D10" s="165" t="s">
        <v>111</v>
      </c>
      <c r="E10" s="99" t="s">
        <v>130</v>
      </c>
      <c r="F10" s="371">
        <f>SUM(G10:M10)</f>
        <v>3.22</v>
      </c>
      <c r="G10" s="134">
        <v>3.22</v>
      </c>
      <c r="H10" s="134"/>
      <c r="I10" s="134"/>
      <c r="J10" s="89"/>
      <c r="K10" s="103"/>
      <c r="L10" s="103"/>
      <c r="M10" s="103"/>
    </row>
    <row r="11" spans="1:13" ht="22.5" customHeight="1">
      <c r="A11" s="82"/>
      <c r="B11" s="382" t="s">
        <v>113</v>
      </c>
      <c r="C11" s="382" t="s">
        <v>128</v>
      </c>
      <c r="D11" s="382" t="s">
        <v>111</v>
      </c>
      <c r="E11" s="99" t="s">
        <v>152</v>
      </c>
      <c r="F11" s="371">
        <f>SUM(G11:M11)</f>
        <v>604.75</v>
      </c>
      <c r="G11" s="134"/>
      <c r="H11" s="134"/>
      <c r="I11" s="134"/>
      <c r="J11" s="89"/>
      <c r="K11" s="103">
        <v>604.75</v>
      </c>
      <c r="L11" s="103"/>
      <c r="M11" s="103"/>
    </row>
    <row r="12" spans="1:13" ht="22.5" customHeight="1">
      <c r="A12" s="82"/>
      <c r="B12" s="47"/>
      <c r="C12" s="47"/>
      <c r="D12" s="47"/>
      <c r="E12" s="166"/>
      <c r="F12" s="164"/>
      <c r="G12" s="134"/>
      <c r="H12" s="134"/>
      <c r="I12" s="134"/>
      <c r="J12" s="89"/>
      <c r="K12" s="103"/>
      <c r="L12" s="103"/>
      <c r="M12" s="103"/>
    </row>
    <row r="13" spans="1:13" ht="22.5" customHeight="1">
      <c r="A13" s="82"/>
      <c r="B13" s="47"/>
      <c r="C13" s="47"/>
      <c r="D13" s="47"/>
      <c r="E13" s="50"/>
      <c r="F13" s="164"/>
      <c r="G13" s="134"/>
      <c r="H13" s="134"/>
      <c r="I13" s="134"/>
      <c r="J13" s="89"/>
      <c r="K13" s="103"/>
      <c r="L13" s="103"/>
      <c r="M13" s="103"/>
    </row>
    <row r="14" spans="1:13" ht="22.5" customHeight="1">
      <c r="A14" s="82"/>
      <c r="B14" s="47"/>
      <c r="C14" s="47"/>
      <c r="D14" s="47"/>
      <c r="E14" s="50"/>
      <c r="F14" s="164"/>
      <c r="G14" s="134"/>
      <c r="H14" s="134"/>
      <c r="I14" s="134"/>
      <c r="J14" s="89"/>
      <c r="K14" s="103"/>
      <c r="L14" s="103"/>
      <c r="M14" s="103"/>
    </row>
    <row r="15" spans="1:13" ht="22.5" customHeight="1">
      <c r="A15" s="82"/>
      <c r="B15" s="47"/>
      <c r="C15" s="47"/>
      <c r="D15" s="47"/>
      <c r="E15" s="50"/>
      <c r="F15" s="164"/>
      <c r="G15" s="134"/>
      <c r="H15" s="134"/>
      <c r="I15" s="134"/>
      <c r="J15" s="89"/>
      <c r="K15" s="103"/>
      <c r="L15" s="103"/>
      <c r="M15" s="103"/>
    </row>
    <row r="16" spans="1:13" ht="22.5" customHeight="1">
      <c r="A16" s="82"/>
      <c r="B16" s="47"/>
      <c r="C16" s="47"/>
      <c r="D16" s="47"/>
      <c r="E16" s="50"/>
      <c r="F16" s="164"/>
      <c r="G16" s="134"/>
      <c r="H16" s="134"/>
      <c r="I16" s="134"/>
      <c r="J16" s="89"/>
      <c r="K16" s="103"/>
      <c r="L16" s="103"/>
      <c r="M16" s="103"/>
    </row>
    <row r="17" spans="1:13" ht="22.5" customHeight="1">
      <c r="A17" s="82"/>
      <c r="B17" s="166"/>
      <c r="C17" s="166"/>
      <c r="D17" s="166"/>
      <c r="E17" s="166"/>
      <c r="F17" s="164"/>
      <c r="G17" s="134"/>
      <c r="H17" s="134"/>
      <c r="I17" s="134"/>
      <c r="J17" s="89"/>
      <c r="K17" s="103"/>
      <c r="L17" s="103"/>
      <c r="M17" s="103"/>
    </row>
    <row r="18" spans="1:13" ht="22.5" customHeight="1">
      <c r="A18" s="82"/>
      <c r="B18" s="166"/>
      <c r="C18" s="166"/>
      <c r="D18" s="50"/>
      <c r="E18" s="166"/>
      <c r="F18" s="164"/>
      <c r="G18" s="134"/>
      <c r="H18" s="134"/>
      <c r="I18" s="134"/>
      <c r="J18" s="89"/>
      <c r="K18" s="103"/>
      <c r="L18" s="103"/>
      <c r="M18" s="103"/>
    </row>
    <row r="19" spans="1:13" ht="22.5" customHeight="1">
      <c r="A19" s="82"/>
      <c r="B19" s="166"/>
      <c r="C19" s="166"/>
      <c r="D19" s="166"/>
      <c r="E19" s="166"/>
      <c r="F19" s="164"/>
      <c r="G19" s="134"/>
      <c r="H19" s="134"/>
      <c r="I19" s="134"/>
      <c r="J19" s="89"/>
      <c r="K19" s="103"/>
      <c r="L19" s="103"/>
      <c r="M19" s="103"/>
    </row>
    <row r="20" spans="1:13" ht="22.5" customHeight="1">
      <c r="A20" s="82"/>
      <c r="B20" s="47"/>
      <c r="C20" s="47"/>
      <c r="D20" s="47"/>
      <c r="E20" s="50"/>
      <c r="F20" s="164"/>
      <c r="G20" s="134"/>
      <c r="H20" s="134"/>
      <c r="I20" s="134"/>
      <c r="J20" s="89"/>
      <c r="K20" s="103"/>
      <c r="L20" s="103"/>
      <c r="M20" s="103"/>
    </row>
    <row r="21" spans="1:13" ht="22.5" customHeight="1">
      <c r="A21" s="82"/>
      <c r="B21" s="47"/>
      <c r="C21" s="47"/>
      <c r="D21" s="47"/>
      <c r="E21" s="50"/>
      <c r="F21" s="164"/>
      <c r="G21" s="134"/>
      <c r="H21" s="134"/>
      <c r="I21" s="134"/>
      <c r="J21" s="89"/>
      <c r="K21" s="103"/>
      <c r="L21" s="103"/>
      <c r="M21" s="103"/>
    </row>
    <row r="22" spans="1:13" ht="22.5" customHeight="1">
      <c r="A22" s="84"/>
      <c r="B22" s="47"/>
      <c r="C22" s="47"/>
      <c r="D22" s="47"/>
      <c r="E22" s="50"/>
      <c r="F22" s="164"/>
      <c r="G22" s="134"/>
      <c r="H22" s="134"/>
      <c r="I22" s="134"/>
      <c r="J22" s="89"/>
      <c r="K22" s="103"/>
      <c r="L22" s="103"/>
      <c r="M22" s="103"/>
    </row>
    <row r="23" spans="1:13" ht="22.5" customHeight="1">
      <c r="A23" s="82"/>
      <c r="B23" s="47"/>
      <c r="C23" s="47"/>
      <c r="D23" s="47"/>
      <c r="E23" s="81"/>
      <c r="F23" s="164">
        <f>SUM(G23:M23)</f>
        <v>0</v>
      </c>
      <c r="G23" s="134"/>
      <c r="H23" s="134"/>
      <c r="I23" s="134"/>
      <c r="J23" s="89"/>
      <c r="K23" s="103"/>
      <c r="L23" s="103"/>
      <c r="M23" s="103"/>
    </row>
    <row r="24" spans="1:13" ht="39.75" customHeight="1">
      <c r="A24" s="304" t="s">
        <v>137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</row>
    <row r="25" spans="7:13" ht="12">
      <c r="G25" s="167"/>
      <c r="H25" s="167"/>
      <c r="I25" s="167"/>
      <c r="J25" s="92"/>
      <c r="K25" s="94"/>
      <c r="L25" s="94"/>
      <c r="M25" s="94"/>
    </row>
  </sheetData>
  <sheetProtection/>
  <mergeCells count="6">
    <mergeCell ref="A1:M1"/>
    <mergeCell ref="B4:D4"/>
    <mergeCell ref="F4:M4"/>
    <mergeCell ref="A24:M24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.5" style="94" bestFit="1" customWidth="1"/>
    <col min="2" max="2" width="4.33203125" style="94" bestFit="1" customWidth="1"/>
    <col min="3" max="3" width="8.83203125" style="94" customWidth="1"/>
    <col min="4" max="4" width="43.5" style="94" customWidth="1"/>
    <col min="5" max="5" width="17.83203125" style="94" customWidth="1"/>
    <col min="6" max="6" width="11.33203125" style="94" customWidth="1"/>
    <col min="7" max="7" width="9.83203125" style="94" customWidth="1"/>
    <col min="8" max="11" width="9.33203125" style="94" customWidth="1"/>
    <col min="12" max="12" width="11.33203125" style="94" customWidth="1"/>
    <col min="13" max="13" width="10.5" style="94" customWidth="1"/>
    <col min="14" max="16" width="9.33203125" style="94" customWidth="1"/>
    <col min="17" max="17" width="10" style="94" customWidth="1"/>
    <col min="18" max="18" width="11.33203125" style="94" customWidth="1"/>
    <col min="19" max="19" width="9.66015625" style="94" customWidth="1"/>
    <col min="20" max="23" width="9.33203125" style="94" customWidth="1"/>
    <col min="24" max="252" width="9.16015625" style="94" customWidth="1"/>
    <col min="253" max="16384" width="9.33203125" style="94" customWidth="1"/>
  </cols>
  <sheetData>
    <row r="1" spans="1:23" ht="30" customHeight="1">
      <c r="A1" s="299" t="s">
        <v>162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23" ht="15.75" customHeight="1">
      <c r="A2"/>
      <c r="B2"/>
      <c r="C2"/>
      <c r="D2"/>
      <c r="E2"/>
      <c r="F2" s="116"/>
      <c r="J2" s="156"/>
      <c r="L2" s="116"/>
      <c r="P2" s="156"/>
      <c r="V2" s="156"/>
      <c r="W2" s="116" t="s">
        <v>163</v>
      </c>
    </row>
    <row r="3" spans="1:23" ht="18" customHeight="1">
      <c r="A3" s="366" t="s">
        <v>352</v>
      </c>
      <c r="B3" s="109"/>
      <c r="C3" s="109"/>
      <c r="D3" s="109"/>
      <c r="E3" s="143"/>
      <c r="F3" s="144"/>
      <c r="J3" s="157"/>
      <c r="L3" s="144"/>
      <c r="P3" s="157"/>
      <c r="V3" s="157"/>
      <c r="W3" s="144" t="s">
        <v>26</v>
      </c>
    </row>
    <row r="4" spans="1:23" s="107" customFormat="1" ht="12">
      <c r="A4" s="288" t="s">
        <v>93</v>
      </c>
      <c r="B4" s="288"/>
      <c r="C4" s="288"/>
      <c r="D4" s="282" t="s">
        <v>94</v>
      </c>
      <c r="E4" s="282" t="s">
        <v>164</v>
      </c>
      <c r="F4" s="309" t="s">
        <v>141</v>
      </c>
      <c r="G4" s="310"/>
      <c r="H4" s="310"/>
      <c r="I4" s="310"/>
      <c r="J4" s="310"/>
      <c r="K4" s="310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2"/>
    </row>
    <row r="5" spans="1:23" s="107" customFormat="1" ht="12">
      <c r="A5" s="145"/>
      <c r="B5" s="145"/>
      <c r="C5" s="145"/>
      <c r="D5" s="283"/>
      <c r="E5" s="306"/>
      <c r="F5" s="309" t="s">
        <v>84</v>
      </c>
      <c r="G5" s="311"/>
      <c r="H5" s="311"/>
      <c r="I5" s="311"/>
      <c r="J5" s="311"/>
      <c r="K5" s="312"/>
      <c r="L5" s="309" t="s">
        <v>85</v>
      </c>
      <c r="M5" s="311"/>
      <c r="N5" s="311"/>
      <c r="O5" s="311"/>
      <c r="P5" s="311"/>
      <c r="Q5" s="312"/>
      <c r="R5" s="309" t="s">
        <v>86</v>
      </c>
      <c r="S5" s="311"/>
      <c r="T5" s="311"/>
      <c r="U5" s="311"/>
      <c r="V5" s="311"/>
      <c r="W5" s="312"/>
    </row>
    <row r="6" spans="1:23" s="107" customFormat="1" ht="12" customHeight="1">
      <c r="A6" s="293" t="s">
        <v>95</v>
      </c>
      <c r="B6" s="293" t="s">
        <v>96</v>
      </c>
      <c r="C6" s="293" t="s">
        <v>97</v>
      </c>
      <c r="D6" s="283"/>
      <c r="E6" s="306"/>
      <c r="F6" s="265" t="s">
        <v>77</v>
      </c>
      <c r="G6" s="265" t="s">
        <v>78</v>
      </c>
      <c r="H6" s="265"/>
      <c r="I6" s="265" t="s">
        <v>165</v>
      </c>
      <c r="J6" s="265" t="s">
        <v>166</v>
      </c>
      <c r="K6" s="265" t="s">
        <v>167</v>
      </c>
      <c r="L6" s="265" t="s">
        <v>77</v>
      </c>
      <c r="M6" s="265" t="s">
        <v>78</v>
      </c>
      <c r="N6" s="265"/>
      <c r="O6" s="265" t="s">
        <v>165</v>
      </c>
      <c r="P6" s="265" t="s">
        <v>166</v>
      </c>
      <c r="Q6" s="265" t="s">
        <v>167</v>
      </c>
      <c r="R6" s="265" t="s">
        <v>77</v>
      </c>
      <c r="S6" s="265" t="s">
        <v>78</v>
      </c>
      <c r="T6" s="265"/>
      <c r="U6" s="265" t="s">
        <v>165</v>
      </c>
      <c r="V6" s="265" t="s">
        <v>166</v>
      </c>
      <c r="W6" s="265" t="s">
        <v>167</v>
      </c>
    </row>
    <row r="7" spans="1:23" s="107" customFormat="1" ht="79.5" customHeight="1">
      <c r="A7" s="294"/>
      <c r="B7" s="294"/>
      <c r="C7" s="294"/>
      <c r="D7" s="284"/>
      <c r="E7" s="307"/>
      <c r="F7" s="265"/>
      <c r="G7" s="17" t="s">
        <v>82</v>
      </c>
      <c r="H7" s="16" t="s">
        <v>83</v>
      </c>
      <c r="I7" s="265"/>
      <c r="J7" s="265"/>
      <c r="K7" s="265"/>
      <c r="L7" s="265"/>
      <c r="M7" s="17" t="s">
        <v>82</v>
      </c>
      <c r="N7" s="16" t="s">
        <v>83</v>
      </c>
      <c r="O7" s="265"/>
      <c r="P7" s="265"/>
      <c r="Q7" s="265"/>
      <c r="R7" s="265"/>
      <c r="S7" s="17" t="s">
        <v>82</v>
      </c>
      <c r="T7" s="16" t="s">
        <v>83</v>
      </c>
      <c r="U7" s="265"/>
      <c r="V7" s="265"/>
      <c r="W7" s="265"/>
    </row>
    <row r="8" spans="1:23" s="107" customFormat="1" ht="19.5" customHeight="1">
      <c r="A8" s="113"/>
      <c r="B8" s="113"/>
      <c r="C8" s="113"/>
      <c r="D8" s="114" t="s">
        <v>77</v>
      </c>
      <c r="E8" s="148">
        <f>SUM(L8,R8,F8)</f>
        <v>46.809999999999995</v>
      </c>
      <c r="F8" s="149">
        <f>G8+I8+J8+K8</f>
        <v>39.089999999999996</v>
      </c>
      <c r="G8" s="148">
        <f>SUM(G9:G12)</f>
        <v>39.089999999999996</v>
      </c>
      <c r="H8" s="148"/>
      <c r="I8" s="148">
        <f>SUM(I9:I26)</f>
        <v>0</v>
      </c>
      <c r="J8" s="148">
        <f>SUM(J9:J26)</f>
        <v>0</v>
      </c>
      <c r="K8" s="148">
        <f>SUM(K9:K26)</f>
        <v>0</v>
      </c>
      <c r="L8" s="149">
        <f>M8+O8+P8+Q8</f>
        <v>7.69</v>
      </c>
      <c r="M8" s="148">
        <f>SUM(M9:M26)</f>
        <v>7.69</v>
      </c>
      <c r="N8" s="148"/>
      <c r="O8" s="148">
        <f>SUM(O9:O26)</f>
        <v>0</v>
      </c>
      <c r="P8" s="148">
        <f>SUM(P9:P26)</f>
        <v>0</v>
      </c>
      <c r="Q8" s="148">
        <f>SUM(Q9:Q26)</f>
        <v>0</v>
      </c>
      <c r="R8" s="149">
        <f>S8+U8+V8+W8</f>
        <v>0.03</v>
      </c>
      <c r="S8" s="148">
        <f>SUM(S9:S26)</f>
        <v>0.03</v>
      </c>
      <c r="T8" s="148"/>
      <c r="U8" s="148">
        <f>SUM(U9:U26)</f>
        <v>0</v>
      </c>
      <c r="V8" s="148">
        <f>SUM(V9:V26)</f>
        <v>0</v>
      </c>
      <c r="W8" s="148">
        <f>SUM(W9:W26)</f>
        <v>0</v>
      </c>
    </row>
    <row r="9" spans="1:23" ht="18" customHeight="1">
      <c r="A9" s="150" t="s">
        <v>98</v>
      </c>
      <c r="B9" s="150" t="s">
        <v>100</v>
      </c>
      <c r="C9" s="151" t="s">
        <v>100</v>
      </c>
      <c r="D9" s="99" t="s">
        <v>134</v>
      </c>
      <c r="E9" s="148">
        <f>SUM(L9,R9,F9)</f>
        <v>5.63</v>
      </c>
      <c r="F9" s="152">
        <v>5.63</v>
      </c>
      <c r="G9" s="152">
        <v>5.63</v>
      </c>
      <c r="H9" s="153"/>
      <c r="I9" s="153"/>
      <c r="J9" s="103"/>
      <c r="K9" s="103"/>
      <c r="L9" s="149">
        <f>M9+O9+P9+Q9</f>
        <v>0</v>
      </c>
      <c r="M9" s="158"/>
      <c r="N9" s="153"/>
      <c r="O9" s="153"/>
      <c r="P9" s="103"/>
      <c r="Q9" s="103"/>
      <c r="R9" s="149">
        <f>S9+U9+V9+W9</f>
        <v>0</v>
      </c>
      <c r="S9" s="158"/>
      <c r="T9" s="153"/>
      <c r="U9" s="153"/>
      <c r="V9" s="103"/>
      <c r="W9" s="103"/>
    </row>
    <row r="10" spans="1:23" ht="18" customHeight="1">
      <c r="A10" s="150" t="s">
        <v>105</v>
      </c>
      <c r="B10" s="150" t="s">
        <v>107</v>
      </c>
      <c r="C10" s="151" t="s">
        <v>111</v>
      </c>
      <c r="D10" s="99" t="s">
        <v>135</v>
      </c>
      <c r="E10" s="148">
        <f>SUM(L10,R10,F10)</f>
        <v>2.26</v>
      </c>
      <c r="F10" s="152">
        <v>2.26</v>
      </c>
      <c r="G10" s="152">
        <v>2.26</v>
      </c>
      <c r="H10" s="153"/>
      <c r="I10" s="152"/>
      <c r="J10" s="103"/>
      <c r="K10" s="103"/>
      <c r="L10" s="149">
        <f>M10+O10+P10+Q10</f>
        <v>0</v>
      </c>
      <c r="M10" s="153"/>
      <c r="N10" s="153"/>
      <c r="O10" s="152"/>
      <c r="P10" s="103"/>
      <c r="Q10" s="103"/>
      <c r="R10" s="149">
        <f>S10+U10+V10+W10</f>
        <v>0</v>
      </c>
      <c r="S10" s="153"/>
      <c r="T10" s="153"/>
      <c r="U10" s="152"/>
      <c r="V10" s="103"/>
      <c r="W10" s="103"/>
    </row>
    <row r="11" spans="1:23" ht="18" customHeight="1">
      <c r="A11" s="150" t="s">
        <v>113</v>
      </c>
      <c r="B11" s="150" t="s">
        <v>111</v>
      </c>
      <c r="C11" s="151" t="s">
        <v>111</v>
      </c>
      <c r="D11" s="99" t="s">
        <v>136</v>
      </c>
      <c r="E11" s="148">
        <f>SUM(L11,R11,F11)</f>
        <v>35.7</v>
      </c>
      <c r="F11" s="152">
        <v>27.98</v>
      </c>
      <c r="G11" s="152">
        <v>27.98</v>
      </c>
      <c r="H11" s="153"/>
      <c r="I11" s="153"/>
      <c r="J11" s="103"/>
      <c r="K11" s="103"/>
      <c r="L11" s="149">
        <f>M11+O11+P11+Q11</f>
        <v>7.69</v>
      </c>
      <c r="M11" s="152">
        <v>7.69</v>
      </c>
      <c r="N11" s="153"/>
      <c r="O11" s="153"/>
      <c r="P11" s="103"/>
      <c r="Q11" s="103"/>
      <c r="R11" s="149">
        <f>S11+U11+V11+W11</f>
        <v>0.03</v>
      </c>
      <c r="S11" s="152">
        <v>0.03</v>
      </c>
      <c r="T11" s="153"/>
      <c r="U11" s="153"/>
      <c r="V11" s="103"/>
      <c r="W11" s="103"/>
    </row>
    <row r="12" spans="1:23" ht="18" customHeight="1">
      <c r="A12" s="150" t="s">
        <v>120</v>
      </c>
      <c r="B12" s="150" t="s">
        <v>122</v>
      </c>
      <c r="C12" s="151" t="s">
        <v>111</v>
      </c>
      <c r="D12" s="99" t="s">
        <v>130</v>
      </c>
      <c r="E12" s="148">
        <f>SUM(L12,R12,F12)</f>
        <v>3.22</v>
      </c>
      <c r="F12" s="152">
        <v>3.22</v>
      </c>
      <c r="G12" s="152">
        <v>3.22</v>
      </c>
      <c r="H12" s="153"/>
      <c r="I12" s="153"/>
      <c r="J12" s="103"/>
      <c r="K12" s="103"/>
      <c r="L12" s="149">
        <f>M12+O12+P12+Q12</f>
        <v>0</v>
      </c>
      <c r="M12" s="152"/>
      <c r="N12" s="153"/>
      <c r="O12" s="153"/>
      <c r="P12" s="103"/>
      <c r="Q12" s="103"/>
      <c r="R12" s="149">
        <f>S12+U12+V12+W12</f>
        <v>0</v>
      </c>
      <c r="S12" s="152"/>
      <c r="T12" s="153"/>
      <c r="U12" s="153"/>
      <c r="V12" s="103"/>
      <c r="W12" s="103"/>
    </row>
    <row r="13" spans="1:23" ht="18" customHeight="1">
      <c r="A13" s="150"/>
      <c r="B13" s="150"/>
      <c r="C13" s="151"/>
      <c r="D13" s="99"/>
      <c r="E13" s="149"/>
      <c r="F13" s="149"/>
      <c r="G13" s="152"/>
      <c r="H13" s="153"/>
      <c r="I13" s="153"/>
      <c r="J13" s="103"/>
      <c r="K13" s="103"/>
      <c r="L13" s="149"/>
      <c r="M13" s="152"/>
      <c r="N13" s="153"/>
      <c r="O13" s="153"/>
      <c r="P13" s="103"/>
      <c r="Q13" s="103"/>
      <c r="R13" s="149"/>
      <c r="S13" s="152"/>
      <c r="T13" s="153"/>
      <c r="U13" s="153"/>
      <c r="V13" s="103"/>
      <c r="W13" s="103"/>
    </row>
    <row r="14" spans="1:23" ht="18" customHeight="1">
      <c r="A14" s="150"/>
      <c r="B14" s="150"/>
      <c r="C14" s="151"/>
      <c r="D14" s="99"/>
      <c r="E14" s="149"/>
      <c r="F14" s="149"/>
      <c r="G14" s="152"/>
      <c r="H14" s="152"/>
      <c r="I14" s="153"/>
      <c r="J14" s="103"/>
      <c r="K14" s="103"/>
      <c r="L14" s="149"/>
      <c r="M14" s="152"/>
      <c r="N14" s="152"/>
      <c r="O14" s="153"/>
      <c r="P14" s="103"/>
      <c r="Q14" s="103"/>
      <c r="R14" s="149"/>
      <c r="S14" s="152"/>
      <c r="T14" s="152"/>
      <c r="U14" s="153"/>
      <c r="V14" s="103"/>
      <c r="W14" s="103"/>
    </row>
    <row r="15" spans="1:23" ht="18" customHeight="1">
      <c r="A15" s="150"/>
      <c r="B15" s="150"/>
      <c r="C15" s="151"/>
      <c r="D15" s="99"/>
      <c r="E15" s="149"/>
      <c r="F15" s="149"/>
      <c r="G15" s="152"/>
      <c r="H15" s="152"/>
      <c r="I15" s="153"/>
      <c r="J15" s="103"/>
      <c r="K15" s="103"/>
      <c r="L15" s="149"/>
      <c r="M15" s="152"/>
      <c r="N15" s="152"/>
      <c r="O15" s="153"/>
      <c r="P15" s="103"/>
      <c r="Q15" s="103"/>
      <c r="R15" s="149"/>
      <c r="S15" s="152"/>
      <c r="T15" s="152"/>
      <c r="U15" s="153"/>
      <c r="V15" s="103"/>
      <c r="W15" s="103"/>
    </row>
    <row r="16" spans="1:23" ht="18" customHeight="1">
      <c r="A16" s="47"/>
      <c r="B16" s="47"/>
      <c r="C16" s="47"/>
      <c r="D16" s="50"/>
      <c r="E16" s="149"/>
      <c r="F16" s="149"/>
      <c r="G16" s="152"/>
      <c r="H16" s="152"/>
      <c r="I16" s="152"/>
      <c r="J16" s="103"/>
      <c r="K16" s="103"/>
      <c r="L16" s="149"/>
      <c r="M16" s="152"/>
      <c r="N16" s="152"/>
      <c r="O16" s="152"/>
      <c r="P16" s="103"/>
      <c r="Q16" s="103"/>
      <c r="R16" s="149"/>
      <c r="S16" s="152"/>
      <c r="T16" s="152"/>
      <c r="U16" s="152"/>
      <c r="V16" s="103"/>
      <c r="W16" s="103"/>
    </row>
    <row r="17" spans="1:23" ht="18" customHeight="1">
      <c r="A17" s="47"/>
      <c r="B17" s="47"/>
      <c r="C17" s="47"/>
      <c r="D17" s="50"/>
      <c r="E17" s="149"/>
      <c r="F17" s="149"/>
      <c r="G17" s="152"/>
      <c r="H17" s="152"/>
      <c r="I17" s="152"/>
      <c r="J17" s="103"/>
      <c r="K17" s="103"/>
      <c r="L17" s="149"/>
      <c r="M17" s="152"/>
      <c r="N17" s="152"/>
      <c r="O17" s="152"/>
      <c r="P17" s="103"/>
      <c r="Q17" s="103"/>
      <c r="R17" s="149"/>
      <c r="S17" s="152"/>
      <c r="T17" s="152"/>
      <c r="U17" s="152"/>
      <c r="V17" s="103"/>
      <c r="W17" s="103"/>
    </row>
    <row r="18" spans="1:23" ht="18" customHeight="1">
      <c r="A18" s="47"/>
      <c r="B18" s="47"/>
      <c r="C18" s="47"/>
      <c r="D18" s="50"/>
      <c r="E18" s="149"/>
      <c r="F18" s="149"/>
      <c r="G18" s="152"/>
      <c r="H18" s="152"/>
      <c r="I18" s="152"/>
      <c r="J18" s="103"/>
      <c r="K18" s="103"/>
      <c r="L18" s="149"/>
      <c r="M18" s="152"/>
      <c r="N18" s="152"/>
      <c r="O18" s="152"/>
      <c r="P18" s="103"/>
      <c r="Q18" s="103"/>
      <c r="R18" s="149"/>
      <c r="S18" s="152"/>
      <c r="T18" s="152"/>
      <c r="U18" s="152"/>
      <c r="V18" s="103"/>
      <c r="W18" s="103"/>
    </row>
    <row r="19" spans="1:23" ht="18" customHeight="1">
      <c r="A19" s="47"/>
      <c r="B19" s="47"/>
      <c r="C19" s="47"/>
      <c r="D19" s="50"/>
      <c r="E19" s="149"/>
      <c r="F19" s="149"/>
      <c r="G19" s="152"/>
      <c r="H19" s="152"/>
      <c r="I19" s="152"/>
      <c r="J19" s="103"/>
      <c r="K19" s="103"/>
      <c r="L19" s="149"/>
      <c r="M19" s="152"/>
      <c r="N19" s="152"/>
      <c r="O19" s="152"/>
      <c r="P19" s="103"/>
      <c r="Q19" s="103"/>
      <c r="R19" s="149"/>
      <c r="S19" s="152"/>
      <c r="T19" s="152"/>
      <c r="U19" s="152"/>
      <c r="V19" s="103"/>
      <c r="W19" s="103"/>
    </row>
    <row r="20" spans="1:23" ht="18" customHeight="1">
      <c r="A20" s="47"/>
      <c r="B20" s="47"/>
      <c r="C20" s="47"/>
      <c r="D20" s="50"/>
      <c r="E20" s="149"/>
      <c r="F20" s="149"/>
      <c r="G20" s="152"/>
      <c r="H20" s="152"/>
      <c r="I20" s="152"/>
      <c r="J20" s="103"/>
      <c r="K20" s="103"/>
      <c r="L20" s="149"/>
      <c r="M20" s="152"/>
      <c r="N20" s="152"/>
      <c r="O20" s="152"/>
      <c r="P20" s="103"/>
      <c r="Q20" s="103"/>
      <c r="R20" s="149"/>
      <c r="S20" s="152"/>
      <c r="T20" s="152"/>
      <c r="U20" s="152"/>
      <c r="V20" s="103"/>
      <c r="W20" s="103"/>
    </row>
    <row r="21" spans="1:23" ht="18" customHeight="1">
      <c r="A21" s="47"/>
      <c r="B21" s="47"/>
      <c r="C21" s="47"/>
      <c r="D21" s="50"/>
      <c r="E21" s="149"/>
      <c r="F21" s="149"/>
      <c r="G21" s="152"/>
      <c r="H21" s="152"/>
      <c r="I21" s="152"/>
      <c r="J21" s="103"/>
      <c r="K21" s="103"/>
      <c r="L21" s="149"/>
      <c r="M21" s="152"/>
      <c r="N21" s="152"/>
      <c r="O21" s="152"/>
      <c r="P21" s="103"/>
      <c r="Q21" s="103"/>
      <c r="R21" s="149"/>
      <c r="S21" s="152"/>
      <c r="T21" s="152"/>
      <c r="U21" s="152"/>
      <c r="V21" s="103"/>
      <c r="W21" s="103"/>
    </row>
    <row r="22" spans="1:23" ht="18" customHeight="1">
      <c r="A22" s="154"/>
      <c r="B22" s="154"/>
      <c r="C22" s="154"/>
      <c r="D22" s="155"/>
      <c r="E22" s="114"/>
      <c r="F22" s="149"/>
      <c r="G22" s="152"/>
      <c r="H22" s="152"/>
      <c r="I22" s="152"/>
      <c r="J22" s="103"/>
      <c r="K22" s="103"/>
      <c r="L22" s="149"/>
      <c r="M22" s="152"/>
      <c r="N22" s="152"/>
      <c r="O22" s="152"/>
      <c r="P22" s="103"/>
      <c r="Q22" s="103"/>
      <c r="R22" s="149"/>
      <c r="S22" s="152"/>
      <c r="T22" s="152"/>
      <c r="U22" s="152"/>
      <c r="V22" s="103"/>
      <c r="W22" s="103"/>
    </row>
    <row r="23" spans="1:23" ht="18" customHeight="1">
      <c r="A23" s="154"/>
      <c r="B23" s="154"/>
      <c r="C23" s="154"/>
      <c r="D23" s="155"/>
      <c r="E23" s="114"/>
      <c r="F23" s="149"/>
      <c r="G23" s="89"/>
      <c r="H23" s="89"/>
      <c r="I23" s="89"/>
      <c r="J23" s="89"/>
      <c r="K23" s="89"/>
      <c r="L23" s="149"/>
      <c r="M23" s="89"/>
      <c r="N23" s="89"/>
      <c r="O23" s="89"/>
      <c r="P23" s="89"/>
      <c r="Q23" s="89"/>
      <c r="R23" s="149"/>
      <c r="S23" s="89"/>
      <c r="T23" s="89"/>
      <c r="U23" s="89"/>
      <c r="V23" s="89"/>
      <c r="W23" s="89"/>
    </row>
    <row r="24" spans="1:23" ht="18" customHeight="1">
      <c r="A24" s="154"/>
      <c r="B24" s="154"/>
      <c r="C24" s="154"/>
      <c r="D24" s="155"/>
      <c r="E24" s="114">
        <f>F24+L24+R24</f>
        <v>0</v>
      </c>
      <c r="F24" s="149">
        <f>G24+I24+J24+K24</f>
        <v>0</v>
      </c>
      <c r="G24" s="103"/>
      <c r="H24" s="103"/>
      <c r="I24" s="103"/>
      <c r="J24" s="103"/>
      <c r="K24" s="103"/>
      <c r="L24" s="149">
        <f>M24+O24+P24+Q24</f>
        <v>0</v>
      </c>
      <c r="M24" s="103"/>
      <c r="N24" s="103"/>
      <c r="O24" s="103"/>
      <c r="P24" s="103"/>
      <c r="Q24" s="103"/>
      <c r="R24" s="149">
        <f>S24+U24+V24+W24</f>
        <v>0</v>
      </c>
      <c r="S24" s="103"/>
      <c r="T24" s="103"/>
      <c r="U24" s="103"/>
      <c r="V24" s="103"/>
      <c r="W24" s="103"/>
    </row>
    <row r="25" spans="1:23" ht="18" customHeight="1">
      <c r="A25" s="154"/>
      <c r="B25" s="154"/>
      <c r="C25" s="154"/>
      <c r="D25" s="84" t="s">
        <v>88</v>
      </c>
      <c r="E25" s="114">
        <f>F25+L25+R25</f>
        <v>0</v>
      </c>
      <c r="F25" s="149">
        <f>G25+I25+J25+K25</f>
        <v>0</v>
      </c>
      <c r="G25" s="103"/>
      <c r="H25" s="103"/>
      <c r="I25" s="103"/>
      <c r="J25" s="103"/>
      <c r="K25" s="103"/>
      <c r="L25" s="149">
        <f>M25+O25+P25+Q25</f>
        <v>0</v>
      </c>
      <c r="M25" s="103"/>
      <c r="N25" s="103"/>
      <c r="O25" s="103"/>
      <c r="P25" s="103"/>
      <c r="Q25" s="103"/>
      <c r="R25" s="149">
        <f>S25+U25+V25+W25</f>
        <v>0</v>
      </c>
      <c r="S25" s="103"/>
      <c r="T25" s="103"/>
      <c r="U25" s="103"/>
      <c r="V25" s="103"/>
      <c r="W25" s="103"/>
    </row>
    <row r="26" spans="1:23" ht="18" customHeight="1">
      <c r="A26" s="154"/>
      <c r="B26" s="154"/>
      <c r="C26" s="154"/>
      <c r="D26" s="155"/>
      <c r="E26" s="114">
        <f>F26+L26+R26</f>
        <v>0</v>
      </c>
      <c r="F26" s="149">
        <f>G26+I26+J26+K26</f>
        <v>0</v>
      </c>
      <c r="G26" s="103"/>
      <c r="H26" s="103"/>
      <c r="I26" s="103"/>
      <c r="J26" s="103"/>
      <c r="K26" s="103"/>
      <c r="L26" s="149">
        <f>M26+O26+P26+Q26</f>
        <v>0</v>
      </c>
      <c r="M26" s="103"/>
      <c r="N26" s="103"/>
      <c r="O26" s="103"/>
      <c r="P26" s="103"/>
      <c r="Q26" s="103"/>
      <c r="R26" s="149">
        <f>S26+U26+V26+W26</f>
        <v>0</v>
      </c>
      <c r="S26" s="103"/>
      <c r="T26" s="103"/>
      <c r="U26" s="103"/>
      <c r="V26" s="103"/>
      <c r="W26" s="103"/>
    </row>
    <row r="27" spans="1:24" ht="51" customHeight="1">
      <c r="A27" s="305" t="s">
        <v>168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</row>
  </sheetData>
  <sheetProtection/>
  <mergeCells count="27">
    <mergeCell ref="F6:F7"/>
    <mergeCell ref="A1:W1"/>
    <mergeCell ref="A4:C4"/>
    <mergeCell ref="F4:W4"/>
    <mergeCell ref="F5:K5"/>
    <mergeCell ref="L5:Q5"/>
    <mergeCell ref="R5:W5"/>
    <mergeCell ref="P6:P7"/>
    <mergeCell ref="G6:H6"/>
    <mergeCell ref="M6:N6"/>
    <mergeCell ref="S6:T6"/>
    <mergeCell ref="A27:X27"/>
    <mergeCell ref="A6:A7"/>
    <mergeCell ref="B6:B7"/>
    <mergeCell ref="C6:C7"/>
    <mergeCell ref="D4:D7"/>
    <mergeCell ref="E4:E7"/>
    <mergeCell ref="Q6:Q7"/>
    <mergeCell ref="R6:R7"/>
    <mergeCell ref="U6:U7"/>
    <mergeCell ref="V6:V7"/>
    <mergeCell ref="W6:W7"/>
    <mergeCell ref="I6:I7"/>
    <mergeCell ref="J6:J7"/>
    <mergeCell ref="K6:K7"/>
    <mergeCell ref="L6:L7"/>
    <mergeCell ref="O6:O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N50" sqref="N50"/>
    </sheetView>
  </sheetViews>
  <sheetFormatPr defaultColWidth="9.16015625" defaultRowHeight="12.75" customHeight="1"/>
  <cols>
    <col min="1" max="2" width="7.33203125" style="124" customWidth="1"/>
    <col min="3" max="3" width="49.5" style="0" customWidth="1"/>
    <col min="4" max="5" width="16" style="0" customWidth="1"/>
    <col min="6" max="6" width="16" style="125" customWidth="1"/>
  </cols>
  <sheetData>
    <row r="1" spans="1:6" ht="24.75" customHeight="1">
      <c r="A1" s="313" t="s">
        <v>169</v>
      </c>
      <c r="B1" s="313"/>
      <c r="C1" s="313"/>
      <c r="D1" s="313"/>
      <c r="E1" s="313"/>
      <c r="F1" s="313"/>
    </row>
    <row r="2" spans="1:6" ht="15.75" customHeight="1">
      <c r="A2" s="76"/>
      <c r="B2" s="76"/>
      <c r="C2" s="76"/>
      <c r="D2" s="76"/>
      <c r="F2" s="126" t="s">
        <v>170</v>
      </c>
    </row>
    <row r="3" spans="1:6" s="94" customFormat="1" ht="15.75" customHeight="1">
      <c r="A3" s="314" t="s">
        <v>25</v>
      </c>
      <c r="B3" s="314"/>
      <c r="C3" s="315"/>
      <c r="D3" s="127"/>
      <c r="F3" s="126" t="s">
        <v>26</v>
      </c>
    </row>
    <row r="4" spans="1:6" s="107" customFormat="1" ht="12" customHeight="1">
      <c r="A4" s="316" t="s">
        <v>93</v>
      </c>
      <c r="B4" s="316"/>
      <c r="C4" s="290" t="s">
        <v>94</v>
      </c>
      <c r="D4" s="300" t="s">
        <v>171</v>
      </c>
      <c r="E4" s="301"/>
      <c r="F4" s="302"/>
    </row>
    <row r="5" spans="1:6" s="107" customFormat="1" ht="12" customHeight="1">
      <c r="A5" s="128" t="s">
        <v>95</v>
      </c>
      <c r="B5" s="128" t="s">
        <v>96</v>
      </c>
      <c r="C5" s="290"/>
      <c r="D5" s="111" t="s">
        <v>77</v>
      </c>
      <c r="E5" s="111" t="s">
        <v>172</v>
      </c>
      <c r="F5" s="129" t="s">
        <v>173</v>
      </c>
    </row>
    <row r="6" spans="1:6" s="107" customFormat="1" ht="12" customHeight="1">
      <c r="A6" s="128"/>
      <c r="B6" s="128"/>
      <c r="C6" s="111" t="s">
        <v>174</v>
      </c>
      <c r="D6" s="130">
        <f>E6+F6</f>
        <v>46.81</v>
      </c>
      <c r="E6" s="131">
        <f>SUM(E7+E21+E49)</f>
        <v>42.150000000000006</v>
      </c>
      <c r="F6" s="131">
        <f>SUM(F7+F21+F49)</f>
        <v>4.66</v>
      </c>
    </row>
    <row r="7" spans="1:6" s="94" customFormat="1" ht="12" customHeight="1">
      <c r="A7" s="132">
        <v>301</v>
      </c>
      <c r="B7" s="132"/>
      <c r="C7" s="133" t="s">
        <v>84</v>
      </c>
      <c r="D7" s="130">
        <f aca="true" t="shared" si="0" ref="D7:D70">E7+F7</f>
        <v>39.09</v>
      </c>
      <c r="E7" s="131">
        <f>SUM(E8:E20)</f>
        <v>39.09</v>
      </c>
      <c r="F7" s="134"/>
    </row>
    <row r="8" spans="1:7" s="94" customFormat="1" ht="12" customHeight="1">
      <c r="A8" s="132"/>
      <c r="B8" s="132" t="s">
        <v>111</v>
      </c>
      <c r="C8" s="133" t="s">
        <v>175</v>
      </c>
      <c r="D8" s="130">
        <f t="shared" si="0"/>
        <v>16.07</v>
      </c>
      <c r="E8" s="135">
        <v>16.07</v>
      </c>
      <c r="F8" s="136"/>
      <c r="G8" s="92"/>
    </row>
    <row r="9" spans="1:6" s="94" customFormat="1" ht="12" customHeight="1">
      <c r="A9" s="132"/>
      <c r="B9" s="132" t="s">
        <v>122</v>
      </c>
      <c r="C9" s="133" t="s">
        <v>176</v>
      </c>
      <c r="D9" s="130">
        <f t="shared" si="0"/>
        <v>10.71</v>
      </c>
      <c r="E9" s="135">
        <v>10.71</v>
      </c>
      <c r="F9" s="136"/>
    </row>
    <row r="10" spans="1:7" s="94" customFormat="1" ht="12" customHeight="1">
      <c r="A10" s="132"/>
      <c r="B10" s="132" t="s">
        <v>177</v>
      </c>
      <c r="C10" s="133" t="s">
        <v>178</v>
      </c>
      <c r="D10" s="130">
        <f t="shared" si="0"/>
        <v>0</v>
      </c>
      <c r="E10" s="135"/>
      <c r="F10" s="136"/>
      <c r="G10" s="92"/>
    </row>
    <row r="11" spans="1:7" s="94" customFormat="1" ht="12" customHeight="1">
      <c r="A11" s="132"/>
      <c r="B11" s="132" t="s">
        <v>179</v>
      </c>
      <c r="C11" s="133" t="s">
        <v>180</v>
      </c>
      <c r="D11" s="130">
        <f t="shared" si="0"/>
        <v>0</v>
      </c>
      <c r="E11" s="131"/>
      <c r="F11" s="136"/>
      <c r="G11" s="92"/>
    </row>
    <row r="12" spans="1:7" s="94" customFormat="1" ht="12" customHeight="1">
      <c r="A12" s="132"/>
      <c r="B12" s="132" t="s">
        <v>181</v>
      </c>
      <c r="C12" s="133" t="s">
        <v>182</v>
      </c>
      <c r="D12" s="130">
        <f t="shared" si="0"/>
        <v>0</v>
      </c>
      <c r="E12" s="131"/>
      <c r="F12" s="136"/>
      <c r="G12" s="92"/>
    </row>
    <row r="13" spans="1:7" s="94" customFormat="1" ht="12" customHeight="1">
      <c r="A13" s="132"/>
      <c r="B13" s="132" t="s">
        <v>183</v>
      </c>
      <c r="C13" s="133" t="s">
        <v>184</v>
      </c>
      <c r="D13" s="130">
        <f t="shared" si="0"/>
        <v>5.63</v>
      </c>
      <c r="E13" s="131">
        <v>5.63</v>
      </c>
      <c r="F13" s="136"/>
      <c r="G13" s="92"/>
    </row>
    <row r="14" spans="1:7" s="94" customFormat="1" ht="12" customHeight="1">
      <c r="A14" s="132"/>
      <c r="B14" s="132" t="s">
        <v>185</v>
      </c>
      <c r="C14" s="133" t="s">
        <v>186</v>
      </c>
      <c r="D14" s="130">
        <f t="shared" si="0"/>
        <v>0</v>
      </c>
      <c r="E14" s="131"/>
      <c r="F14" s="136"/>
      <c r="G14" s="92"/>
    </row>
    <row r="15" spans="1:7" s="94" customFormat="1" ht="12" customHeight="1">
      <c r="A15" s="132"/>
      <c r="B15" s="132" t="s">
        <v>187</v>
      </c>
      <c r="C15" s="133" t="s">
        <v>188</v>
      </c>
      <c r="D15" s="130">
        <f t="shared" si="0"/>
        <v>2.26</v>
      </c>
      <c r="E15" s="131">
        <v>2.26</v>
      </c>
      <c r="F15" s="136"/>
      <c r="G15" s="92"/>
    </row>
    <row r="16" spans="1:7" s="94" customFormat="1" ht="12" customHeight="1">
      <c r="A16" s="132"/>
      <c r="B16" s="132" t="s">
        <v>107</v>
      </c>
      <c r="C16" s="133" t="s">
        <v>189</v>
      </c>
      <c r="D16" s="130">
        <f t="shared" si="0"/>
        <v>0</v>
      </c>
      <c r="E16" s="131"/>
      <c r="F16" s="136"/>
      <c r="G16" s="92"/>
    </row>
    <row r="17" spans="1:7" s="94" customFormat="1" ht="12" customHeight="1">
      <c r="A17" s="132"/>
      <c r="B17" s="132" t="s">
        <v>190</v>
      </c>
      <c r="C17" s="133" t="s">
        <v>191</v>
      </c>
      <c r="D17" s="130">
        <f t="shared" si="0"/>
        <v>0</v>
      </c>
      <c r="E17" s="131"/>
      <c r="F17" s="136"/>
      <c r="G17" s="92"/>
    </row>
    <row r="18" spans="1:7" s="94" customFormat="1" ht="12" customHeight="1">
      <c r="A18" s="132"/>
      <c r="B18" s="132" t="s">
        <v>192</v>
      </c>
      <c r="C18" s="133" t="s">
        <v>126</v>
      </c>
      <c r="D18" s="130">
        <f t="shared" si="0"/>
        <v>3.22</v>
      </c>
      <c r="E18" s="131">
        <v>3.22</v>
      </c>
      <c r="F18" s="136"/>
      <c r="G18" s="92"/>
    </row>
    <row r="19" spans="1:7" s="94" customFormat="1" ht="12" customHeight="1">
      <c r="A19" s="132"/>
      <c r="B19" s="132" t="s">
        <v>193</v>
      </c>
      <c r="C19" s="133" t="s">
        <v>194</v>
      </c>
      <c r="D19" s="130">
        <f t="shared" si="0"/>
        <v>0</v>
      </c>
      <c r="E19" s="131"/>
      <c r="F19" s="136"/>
      <c r="G19" s="92"/>
    </row>
    <row r="20" spans="1:7" s="94" customFormat="1" ht="12" customHeight="1">
      <c r="A20" s="132"/>
      <c r="B20" s="132" t="s">
        <v>195</v>
      </c>
      <c r="C20" s="133" t="s">
        <v>196</v>
      </c>
      <c r="D20" s="130">
        <f t="shared" si="0"/>
        <v>1.2</v>
      </c>
      <c r="E20" s="131">
        <v>1.2</v>
      </c>
      <c r="F20" s="136"/>
      <c r="G20" s="92"/>
    </row>
    <row r="21" spans="1:7" s="94" customFormat="1" ht="12" customHeight="1">
      <c r="A21" s="132" t="s">
        <v>197</v>
      </c>
      <c r="B21" s="132"/>
      <c r="C21" s="133" t="s">
        <v>85</v>
      </c>
      <c r="D21" s="130">
        <f t="shared" si="0"/>
        <v>7.6899999999999995</v>
      </c>
      <c r="E21" s="131">
        <v>3.03</v>
      </c>
      <c r="F21" s="134">
        <f>SUM(F22:F48)</f>
        <v>4.66</v>
      </c>
      <c r="G21" s="92"/>
    </row>
    <row r="22" spans="1:6" s="94" customFormat="1" ht="12" customHeight="1">
      <c r="A22" s="132"/>
      <c r="B22" s="132" t="s">
        <v>111</v>
      </c>
      <c r="C22" s="133" t="s">
        <v>198</v>
      </c>
      <c r="D22" s="130">
        <f t="shared" si="0"/>
        <v>0</v>
      </c>
      <c r="E22" s="131"/>
      <c r="F22" s="137"/>
    </row>
    <row r="23" spans="1:6" s="94" customFormat="1" ht="12" customHeight="1">
      <c r="A23" s="132"/>
      <c r="B23" s="132" t="s">
        <v>122</v>
      </c>
      <c r="C23" s="133" t="s">
        <v>199</v>
      </c>
      <c r="D23" s="130">
        <f t="shared" si="0"/>
        <v>0</v>
      </c>
      <c r="E23" s="131"/>
      <c r="F23" s="137"/>
    </row>
    <row r="24" spans="1:6" s="94" customFormat="1" ht="12" customHeight="1">
      <c r="A24" s="132"/>
      <c r="B24" s="132" t="s">
        <v>177</v>
      </c>
      <c r="C24" s="133" t="s">
        <v>200</v>
      </c>
      <c r="D24" s="130">
        <f t="shared" si="0"/>
        <v>0</v>
      </c>
      <c r="E24" s="131"/>
      <c r="F24" s="137"/>
    </row>
    <row r="25" spans="1:6" s="94" customFormat="1" ht="12" customHeight="1">
      <c r="A25" s="132"/>
      <c r="B25" s="132" t="s">
        <v>128</v>
      </c>
      <c r="C25" s="133" t="s">
        <v>201</v>
      </c>
      <c r="D25" s="130">
        <f t="shared" si="0"/>
        <v>0</v>
      </c>
      <c r="E25" s="131"/>
      <c r="F25" s="137"/>
    </row>
    <row r="26" spans="1:6" s="94" customFormat="1" ht="12" customHeight="1">
      <c r="A26" s="132"/>
      <c r="B26" s="132" t="s">
        <v>100</v>
      </c>
      <c r="C26" s="133" t="s">
        <v>202</v>
      </c>
      <c r="D26" s="130">
        <f t="shared" si="0"/>
        <v>0</v>
      </c>
      <c r="E26" s="131"/>
      <c r="F26" s="137"/>
    </row>
    <row r="27" spans="1:6" s="94" customFormat="1" ht="12" customHeight="1">
      <c r="A27" s="132"/>
      <c r="B27" s="132" t="s">
        <v>179</v>
      </c>
      <c r="C27" s="133" t="s">
        <v>203</v>
      </c>
      <c r="D27" s="130">
        <f t="shared" si="0"/>
        <v>0</v>
      </c>
      <c r="E27" s="131"/>
      <c r="F27" s="137"/>
    </row>
    <row r="28" spans="1:6" s="94" customFormat="1" ht="12" customHeight="1">
      <c r="A28" s="132"/>
      <c r="B28" s="132" t="s">
        <v>181</v>
      </c>
      <c r="C28" s="133" t="s">
        <v>204</v>
      </c>
      <c r="D28" s="130">
        <f t="shared" si="0"/>
        <v>0</v>
      </c>
      <c r="E28" s="131"/>
      <c r="F28" s="137"/>
    </row>
    <row r="29" spans="1:6" s="94" customFormat="1" ht="12" customHeight="1">
      <c r="A29" s="132"/>
      <c r="B29" s="132" t="s">
        <v>183</v>
      </c>
      <c r="C29" s="133" t="s">
        <v>205</v>
      </c>
      <c r="D29" s="130">
        <f t="shared" si="0"/>
        <v>0</v>
      </c>
      <c r="E29" s="131"/>
      <c r="F29" s="137"/>
    </row>
    <row r="30" spans="1:6" s="94" customFormat="1" ht="12" customHeight="1">
      <c r="A30" s="132"/>
      <c r="B30" s="132" t="s">
        <v>185</v>
      </c>
      <c r="C30" s="133" t="s">
        <v>206</v>
      </c>
      <c r="D30" s="130">
        <f t="shared" si="0"/>
        <v>0</v>
      </c>
      <c r="E30" s="131"/>
      <c r="F30" s="137"/>
    </row>
    <row r="31" spans="1:6" s="94" customFormat="1" ht="12" customHeight="1">
      <c r="A31" s="132"/>
      <c r="B31" s="132" t="s">
        <v>107</v>
      </c>
      <c r="C31" s="133" t="s">
        <v>207</v>
      </c>
      <c r="D31" s="130">
        <f t="shared" si="0"/>
        <v>0</v>
      </c>
      <c r="E31" s="131"/>
      <c r="F31" s="137"/>
    </row>
    <row r="32" spans="1:6" s="94" customFormat="1" ht="12" customHeight="1">
      <c r="A32" s="132"/>
      <c r="B32" s="132" t="s">
        <v>190</v>
      </c>
      <c r="C32" s="133" t="s">
        <v>208</v>
      </c>
      <c r="D32" s="130">
        <f t="shared" si="0"/>
        <v>0</v>
      </c>
      <c r="E32" s="131"/>
      <c r="F32" s="137"/>
    </row>
    <row r="33" spans="1:6" s="94" customFormat="1" ht="12" customHeight="1">
      <c r="A33" s="132"/>
      <c r="B33" s="132" t="s">
        <v>192</v>
      </c>
      <c r="C33" s="133" t="s">
        <v>209</v>
      </c>
      <c r="D33" s="130">
        <f t="shared" si="0"/>
        <v>0</v>
      </c>
      <c r="E33" s="131"/>
      <c r="F33" s="137"/>
    </row>
    <row r="34" spans="1:6" s="94" customFormat="1" ht="12" customHeight="1">
      <c r="A34" s="132"/>
      <c r="B34" s="132" t="s">
        <v>193</v>
      </c>
      <c r="C34" s="133" t="s">
        <v>210</v>
      </c>
      <c r="D34" s="130">
        <f t="shared" si="0"/>
        <v>0</v>
      </c>
      <c r="E34" s="131"/>
      <c r="F34" s="137"/>
    </row>
    <row r="35" spans="1:6" s="94" customFormat="1" ht="12" customHeight="1">
      <c r="A35" s="132"/>
      <c r="B35" s="132" t="s">
        <v>211</v>
      </c>
      <c r="C35" s="133" t="s">
        <v>212</v>
      </c>
      <c r="D35" s="130">
        <f t="shared" si="0"/>
        <v>0</v>
      </c>
      <c r="E35" s="131"/>
      <c r="F35" s="137"/>
    </row>
    <row r="36" spans="1:6" s="94" customFormat="1" ht="12" customHeight="1">
      <c r="A36" s="132"/>
      <c r="B36" s="132" t="s">
        <v>213</v>
      </c>
      <c r="C36" s="133" t="s">
        <v>214</v>
      </c>
      <c r="D36" s="130">
        <f t="shared" si="0"/>
        <v>0</v>
      </c>
      <c r="E36" s="131"/>
      <c r="F36" s="137"/>
    </row>
    <row r="37" spans="1:6" s="94" customFormat="1" ht="12" customHeight="1">
      <c r="A37" s="132"/>
      <c r="B37" s="132" t="s">
        <v>215</v>
      </c>
      <c r="C37" s="133" t="s">
        <v>216</v>
      </c>
      <c r="D37" s="130">
        <f t="shared" si="0"/>
        <v>1.5</v>
      </c>
      <c r="E37" s="131"/>
      <c r="F37" s="137">
        <v>1.5</v>
      </c>
    </row>
    <row r="38" spans="1:6" s="94" customFormat="1" ht="12" customHeight="1">
      <c r="A38" s="132"/>
      <c r="B38" s="132" t="s">
        <v>217</v>
      </c>
      <c r="C38" s="138" t="s">
        <v>218</v>
      </c>
      <c r="D38" s="130">
        <f t="shared" si="0"/>
        <v>0</v>
      </c>
      <c r="E38" s="131"/>
      <c r="F38" s="137"/>
    </row>
    <row r="39" spans="1:6" s="94" customFormat="1" ht="12" customHeight="1">
      <c r="A39" s="132"/>
      <c r="B39" s="132" t="s">
        <v>219</v>
      </c>
      <c r="C39" s="103" t="s">
        <v>220</v>
      </c>
      <c r="D39" s="130">
        <f t="shared" si="0"/>
        <v>0</v>
      </c>
      <c r="E39" s="131"/>
      <c r="F39" s="137"/>
    </row>
    <row r="40" spans="1:6" s="94" customFormat="1" ht="12" customHeight="1">
      <c r="A40" s="132"/>
      <c r="B40" s="132" t="s">
        <v>221</v>
      </c>
      <c r="C40" s="103" t="s">
        <v>222</v>
      </c>
      <c r="D40" s="130">
        <f t="shared" si="0"/>
        <v>0</v>
      </c>
      <c r="E40" s="131"/>
      <c r="F40" s="137"/>
    </row>
    <row r="41" spans="1:6" s="94" customFormat="1" ht="12" customHeight="1">
      <c r="A41" s="132"/>
      <c r="B41" s="132" t="s">
        <v>223</v>
      </c>
      <c r="C41" s="103" t="s">
        <v>224</v>
      </c>
      <c r="D41" s="130">
        <f t="shared" si="0"/>
        <v>0</v>
      </c>
      <c r="E41" s="131"/>
      <c r="F41" s="137"/>
    </row>
    <row r="42" spans="1:6" s="94" customFormat="1" ht="12" customHeight="1">
      <c r="A42" s="132"/>
      <c r="B42" s="132" t="s">
        <v>225</v>
      </c>
      <c r="C42" s="103" t="s">
        <v>226</v>
      </c>
      <c r="D42" s="130">
        <f t="shared" si="0"/>
        <v>0</v>
      </c>
      <c r="E42" s="131"/>
      <c r="F42" s="137"/>
    </row>
    <row r="43" spans="1:6" s="94" customFormat="1" ht="12" customHeight="1">
      <c r="A43" s="132"/>
      <c r="B43" s="132" t="s">
        <v>227</v>
      </c>
      <c r="C43" s="133" t="s">
        <v>228</v>
      </c>
      <c r="D43" s="130">
        <f t="shared" si="0"/>
        <v>0.16</v>
      </c>
      <c r="E43" s="131"/>
      <c r="F43" s="137">
        <v>0.16</v>
      </c>
    </row>
    <row r="44" spans="1:6" s="94" customFormat="1" ht="12" customHeight="1">
      <c r="A44" s="132"/>
      <c r="B44" s="132" t="s">
        <v>229</v>
      </c>
      <c r="C44" s="133" t="s">
        <v>230</v>
      </c>
      <c r="D44" s="130">
        <f t="shared" si="0"/>
        <v>0</v>
      </c>
      <c r="E44" s="131"/>
      <c r="F44" s="137"/>
    </row>
    <row r="45" spans="1:6" s="94" customFormat="1" ht="12" customHeight="1">
      <c r="A45" s="132"/>
      <c r="B45" s="132" t="s">
        <v>231</v>
      </c>
      <c r="C45" s="133" t="s">
        <v>232</v>
      </c>
      <c r="D45" s="130">
        <f t="shared" si="0"/>
        <v>3</v>
      </c>
      <c r="E45" s="131"/>
      <c r="F45" s="137">
        <v>3</v>
      </c>
    </row>
    <row r="46" spans="1:6" s="94" customFormat="1" ht="12" customHeight="1">
      <c r="A46" s="132"/>
      <c r="B46" s="132" t="s">
        <v>233</v>
      </c>
      <c r="C46" s="133" t="s">
        <v>234</v>
      </c>
      <c r="D46" s="130">
        <f t="shared" si="0"/>
        <v>2.97</v>
      </c>
      <c r="E46" s="131">
        <v>2.97</v>
      </c>
      <c r="F46" s="137"/>
    </row>
    <row r="47" spans="1:6" s="94" customFormat="1" ht="12" customHeight="1">
      <c r="A47" s="132"/>
      <c r="B47" s="132" t="s">
        <v>235</v>
      </c>
      <c r="C47" s="133" t="s">
        <v>236</v>
      </c>
      <c r="D47" s="130">
        <f t="shared" si="0"/>
        <v>0</v>
      </c>
      <c r="E47" s="131"/>
      <c r="F47" s="137"/>
    </row>
    <row r="48" spans="1:8" s="94" customFormat="1" ht="12" customHeight="1">
      <c r="A48" s="132"/>
      <c r="B48" s="132" t="s">
        <v>195</v>
      </c>
      <c r="C48" s="133" t="s">
        <v>237</v>
      </c>
      <c r="D48" s="130">
        <f t="shared" si="0"/>
        <v>0.06</v>
      </c>
      <c r="E48" s="131">
        <v>0.06</v>
      </c>
      <c r="F48" s="136"/>
      <c r="G48" s="92"/>
      <c r="H48" s="92"/>
    </row>
    <row r="49" spans="1:7" s="94" customFormat="1" ht="12" customHeight="1">
      <c r="A49" s="132" t="s">
        <v>238</v>
      </c>
      <c r="B49" s="132"/>
      <c r="C49" s="133" t="s">
        <v>239</v>
      </c>
      <c r="D49" s="130">
        <f t="shared" si="0"/>
        <v>0.03</v>
      </c>
      <c r="E49" s="131">
        <v>0.03</v>
      </c>
      <c r="F49" s="134"/>
      <c r="G49" s="92"/>
    </row>
    <row r="50" spans="1:7" s="94" customFormat="1" ht="12" customHeight="1">
      <c r="A50" s="132"/>
      <c r="B50" s="132" t="s">
        <v>111</v>
      </c>
      <c r="C50" s="133" t="s">
        <v>240</v>
      </c>
      <c r="D50" s="130">
        <f t="shared" si="0"/>
        <v>0</v>
      </c>
      <c r="E50" s="131"/>
      <c r="F50" s="136"/>
      <c r="G50" s="92"/>
    </row>
    <row r="51" spans="1:6" s="94" customFormat="1" ht="12" customHeight="1">
      <c r="A51" s="132"/>
      <c r="B51" s="132" t="s">
        <v>122</v>
      </c>
      <c r="C51" s="133" t="s">
        <v>241</v>
      </c>
      <c r="D51" s="130">
        <f t="shared" si="0"/>
        <v>0</v>
      </c>
      <c r="E51" s="131"/>
      <c r="F51" s="137"/>
    </row>
    <row r="52" spans="1:7" s="94" customFormat="1" ht="12" customHeight="1">
      <c r="A52" s="132"/>
      <c r="B52" s="132" t="s">
        <v>177</v>
      </c>
      <c r="C52" s="133" t="s">
        <v>242</v>
      </c>
      <c r="D52" s="130">
        <f t="shared" si="0"/>
        <v>0</v>
      </c>
      <c r="E52" s="131"/>
      <c r="F52" s="136"/>
      <c r="G52" s="92"/>
    </row>
    <row r="53" spans="1:7" s="94" customFormat="1" ht="12" customHeight="1">
      <c r="A53" s="132"/>
      <c r="B53" s="132" t="s">
        <v>128</v>
      </c>
      <c r="C53" s="133" t="s">
        <v>243</v>
      </c>
      <c r="D53" s="130">
        <f t="shared" si="0"/>
        <v>0</v>
      </c>
      <c r="E53" s="131"/>
      <c r="F53" s="136"/>
      <c r="G53" s="92"/>
    </row>
    <row r="54" spans="1:7" s="94" customFormat="1" ht="12" customHeight="1">
      <c r="A54" s="132"/>
      <c r="B54" s="132" t="s">
        <v>100</v>
      </c>
      <c r="C54" s="133" t="s">
        <v>244</v>
      </c>
      <c r="D54" s="130">
        <f t="shared" si="0"/>
        <v>0</v>
      </c>
      <c r="E54" s="131"/>
      <c r="F54" s="136"/>
      <c r="G54" s="92"/>
    </row>
    <row r="55" spans="1:7" s="94" customFormat="1" ht="12" customHeight="1">
      <c r="A55" s="132"/>
      <c r="B55" s="132" t="s">
        <v>179</v>
      </c>
      <c r="C55" s="133" t="s">
        <v>245</v>
      </c>
      <c r="D55" s="130">
        <f t="shared" si="0"/>
        <v>0</v>
      </c>
      <c r="E55" s="131"/>
      <c r="F55" s="136"/>
      <c r="G55" s="92"/>
    </row>
    <row r="56" spans="1:7" s="94" customFormat="1" ht="12" customHeight="1">
      <c r="A56" s="132"/>
      <c r="B56" s="132" t="s">
        <v>181</v>
      </c>
      <c r="C56" s="133" t="s">
        <v>246</v>
      </c>
      <c r="D56" s="130">
        <f t="shared" si="0"/>
        <v>0</v>
      </c>
      <c r="E56" s="131"/>
      <c r="F56" s="136"/>
      <c r="G56" s="92"/>
    </row>
    <row r="57" spans="1:7" s="94" customFormat="1" ht="12" customHeight="1">
      <c r="A57" s="132"/>
      <c r="B57" s="132" t="s">
        <v>183</v>
      </c>
      <c r="C57" s="133" t="s">
        <v>247</v>
      </c>
      <c r="D57" s="130">
        <f t="shared" si="0"/>
        <v>0</v>
      </c>
      <c r="E57" s="131"/>
      <c r="F57" s="136"/>
      <c r="G57" s="92"/>
    </row>
    <row r="58" spans="1:7" s="94" customFormat="1" ht="12" customHeight="1">
      <c r="A58" s="132"/>
      <c r="B58" s="132" t="s">
        <v>185</v>
      </c>
      <c r="C58" s="133" t="s">
        <v>248</v>
      </c>
      <c r="D58" s="130">
        <f t="shared" si="0"/>
        <v>0</v>
      </c>
      <c r="E58" s="131"/>
      <c r="F58" s="136"/>
      <c r="G58" s="92"/>
    </row>
    <row r="59" spans="1:7" s="94" customFormat="1" ht="12" customHeight="1">
      <c r="A59" s="132"/>
      <c r="B59" s="132" t="s">
        <v>187</v>
      </c>
      <c r="C59" s="133" t="s">
        <v>249</v>
      </c>
      <c r="D59" s="130">
        <f t="shared" si="0"/>
        <v>0</v>
      </c>
      <c r="E59" s="131"/>
      <c r="F59" s="136"/>
      <c r="G59" s="92"/>
    </row>
    <row r="60" spans="1:6" s="94" customFormat="1" ht="12" customHeight="1">
      <c r="A60" s="132"/>
      <c r="B60" s="132" t="s">
        <v>195</v>
      </c>
      <c r="C60" s="133" t="s">
        <v>250</v>
      </c>
      <c r="D60" s="130">
        <f t="shared" si="0"/>
        <v>0.03</v>
      </c>
      <c r="E60" s="131">
        <v>0.03</v>
      </c>
      <c r="F60" s="136"/>
    </row>
    <row r="61" spans="1:9" ht="12" customHeight="1">
      <c r="A61" s="132" t="s">
        <v>251</v>
      </c>
      <c r="B61" s="132"/>
      <c r="C61" s="103" t="s">
        <v>252</v>
      </c>
      <c r="D61" s="130">
        <f t="shared" si="0"/>
        <v>0</v>
      </c>
      <c r="E61" s="83"/>
      <c r="F61" s="139"/>
      <c r="I61" s="142"/>
    </row>
    <row r="62" spans="1:9" ht="12" customHeight="1">
      <c r="A62" s="132"/>
      <c r="B62" s="132" t="s">
        <v>111</v>
      </c>
      <c r="C62" s="140" t="s">
        <v>253</v>
      </c>
      <c r="D62" s="130">
        <f t="shared" si="0"/>
        <v>0</v>
      </c>
      <c r="E62" s="83"/>
      <c r="F62" s="141"/>
      <c r="H62" s="142"/>
      <c r="I62" s="142"/>
    </row>
    <row r="63" spans="1:8" ht="12" customHeight="1">
      <c r="A63" s="132"/>
      <c r="B63" s="132" t="s">
        <v>122</v>
      </c>
      <c r="C63" s="140" t="s">
        <v>254</v>
      </c>
      <c r="D63" s="130">
        <f t="shared" si="0"/>
        <v>0</v>
      </c>
      <c r="E63" s="83"/>
      <c r="F63" s="141"/>
      <c r="G63" s="142"/>
      <c r="H63" s="142"/>
    </row>
    <row r="64" spans="1:7" ht="12" customHeight="1">
      <c r="A64" s="132"/>
      <c r="B64" s="132" t="s">
        <v>177</v>
      </c>
      <c r="C64" s="140" t="s">
        <v>255</v>
      </c>
      <c r="D64" s="130">
        <f t="shared" si="0"/>
        <v>0</v>
      </c>
      <c r="E64" s="83"/>
      <c r="F64" s="139"/>
      <c r="G64" s="142"/>
    </row>
    <row r="65" spans="1:6" ht="12" customHeight="1">
      <c r="A65" s="132"/>
      <c r="B65" s="132" t="s">
        <v>100</v>
      </c>
      <c r="C65" s="140" t="s">
        <v>256</v>
      </c>
      <c r="D65" s="130">
        <f t="shared" si="0"/>
        <v>0</v>
      </c>
      <c r="E65" s="83"/>
      <c r="F65" s="139"/>
    </row>
    <row r="66" spans="1:6" ht="12" customHeight="1">
      <c r="A66" s="132"/>
      <c r="B66" s="132" t="s">
        <v>179</v>
      </c>
      <c r="C66" s="140" t="s">
        <v>257</v>
      </c>
      <c r="D66" s="130">
        <f t="shared" si="0"/>
        <v>0</v>
      </c>
      <c r="E66" s="83"/>
      <c r="F66" s="139"/>
    </row>
    <row r="67" spans="1:6" ht="12" customHeight="1">
      <c r="A67" s="132"/>
      <c r="B67" s="132" t="s">
        <v>181</v>
      </c>
      <c r="C67" s="140" t="s">
        <v>258</v>
      </c>
      <c r="D67" s="130">
        <f t="shared" si="0"/>
        <v>0</v>
      </c>
      <c r="E67" s="83"/>
      <c r="F67" s="139"/>
    </row>
    <row r="68" spans="1:6" ht="12" customHeight="1">
      <c r="A68" s="132"/>
      <c r="B68" s="132" t="s">
        <v>183</v>
      </c>
      <c r="C68" s="140" t="s">
        <v>259</v>
      </c>
      <c r="D68" s="130">
        <f t="shared" si="0"/>
        <v>0</v>
      </c>
      <c r="E68" s="83"/>
      <c r="F68" s="139"/>
    </row>
    <row r="69" spans="1:6" ht="12" customHeight="1">
      <c r="A69" s="132"/>
      <c r="B69" s="132" t="s">
        <v>185</v>
      </c>
      <c r="C69" s="140" t="s">
        <v>260</v>
      </c>
      <c r="D69" s="130">
        <f t="shared" si="0"/>
        <v>0</v>
      </c>
      <c r="E69" s="83"/>
      <c r="F69" s="139"/>
    </row>
    <row r="70" spans="1:6" ht="12" customHeight="1">
      <c r="A70" s="132"/>
      <c r="B70" s="132" t="s">
        <v>187</v>
      </c>
      <c r="C70" s="140" t="s">
        <v>261</v>
      </c>
      <c r="D70" s="130">
        <f t="shared" si="0"/>
        <v>0</v>
      </c>
      <c r="E70" s="83"/>
      <c r="F70" s="139"/>
    </row>
    <row r="71" spans="1:6" ht="12" customHeight="1">
      <c r="A71" s="132"/>
      <c r="B71" s="132" t="s">
        <v>107</v>
      </c>
      <c r="C71" s="140" t="s">
        <v>262</v>
      </c>
      <c r="D71" s="130">
        <f aca="true" t="shared" si="1" ref="D71:D77">E71+F71</f>
        <v>0</v>
      </c>
      <c r="E71" s="83"/>
      <c r="F71" s="139"/>
    </row>
    <row r="72" spans="1:6" ht="12" customHeight="1">
      <c r="A72" s="132"/>
      <c r="B72" s="132" t="s">
        <v>190</v>
      </c>
      <c r="C72" s="140" t="s">
        <v>263</v>
      </c>
      <c r="D72" s="130">
        <f t="shared" si="1"/>
        <v>0</v>
      </c>
      <c r="E72" s="83"/>
      <c r="F72" s="139"/>
    </row>
    <row r="73" spans="1:6" ht="12" customHeight="1">
      <c r="A73" s="132"/>
      <c r="B73" s="132" t="s">
        <v>192</v>
      </c>
      <c r="C73" s="140" t="s">
        <v>264</v>
      </c>
      <c r="D73" s="130">
        <f t="shared" si="1"/>
        <v>0</v>
      </c>
      <c r="E73" s="83"/>
      <c r="F73" s="139"/>
    </row>
    <row r="74" spans="1:6" ht="12" customHeight="1">
      <c r="A74" s="132"/>
      <c r="B74" s="132" t="s">
        <v>265</v>
      </c>
      <c r="C74" s="140" t="s">
        <v>266</v>
      </c>
      <c r="D74" s="130">
        <f t="shared" si="1"/>
        <v>0</v>
      </c>
      <c r="E74" s="83"/>
      <c r="F74" s="139"/>
    </row>
    <row r="75" spans="1:6" ht="12" customHeight="1">
      <c r="A75" s="132"/>
      <c r="B75" s="132" t="s">
        <v>267</v>
      </c>
      <c r="C75" s="140" t="s">
        <v>268</v>
      </c>
      <c r="D75" s="130">
        <f t="shared" si="1"/>
        <v>0</v>
      </c>
      <c r="E75" s="83"/>
      <c r="F75" s="139"/>
    </row>
    <row r="76" spans="1:6" ht="12" customHeight="1">
      <c r="A76" s="132"/>
      <c r="B76" s="132" t="s">
        <v>269</v>
      </c>
      <c r="C76" s="140" t="s">
        <v>270</v>
      </c>
      <c r="D76" s="130">
        <f t="shared" si="1"/>
        <v>0</v>
      </c>
      <c r="E76" s="83"/>
      <c r="F76" s="139"/>
    </row>
    <row r="77" spans="1:6" ht="12" customHeight="1">
      <c r="A77" s="132"/>
      <c r="B77" s="132" t="s">
        <v>195</v>
      </c>
      <c r="C77" s="140" t="s">
        <v>271</v>
      </c>
      <c r="D77" s="130">
        <f t="shared" si="1"/>
        <v>0</v>
      </c>
      <c r="E77" s="83"/>
      <c r="F77" s="139"/>
    </row>
    <row r="78" spans="1:6" ht="12.75" customHeight="1">
      <c r="A78" s="317" t="s">
        <v>272</v>
      </c>
      <c r="B78" s="317"/>
      <c r="C78" s="318"/>
      <c r="D78" s="318"/>
      <c r="E78" s="318"/>
      <c r="F78" s="318"/>
    </row>
    <row r="79" spans="1:6" ht="12.75" customHeight="1">
      <c r="A79" s="319"/>
      <c r="B79" s="319"/>
      <c r="C79" s="320"/>
      <c r="D79" s="320"/>
      <c r="E79" s="320"/>
      <c r="F79" s="320"/>
    </row>
  </sheetData>
  <sheetProtection/>
  <mergeCells count="6">
    <mergeCell ref="A1:F1"/>
    <mergeCell ref="A3:C3"/>
    <mergeCell ref="A4:B4"/>
    <mergeCell ref="D4:F4"/>
    <mergeCell ref="C4:C5"/>
    <mergeCell ref="A78:F79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R20" sqref="R20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20" customFormat="1" ht="27">
      <c r="A1" s="287" t="s">
        <v>273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s="94" customFormat="1" ht="17.25" customHeight="1">
      <c r="A2" s="121"/>
      <c r="B2" s="122"/>
      <c r="C2" s="122"/>
      <c r="D2" s="122"/>
      <c r="E2" s="122"/>
      <c r="F2" s="122"/>
      <c r="G2" s="122"/>
      <c r="H2" s="122"/>
      <c r="L2" s="121"/>
      <c r="M2" s="123" t="s">
        <v>274</v>
      </c>
    </row>
    <row r="3" spans="1:13" ht="18.75" customHeight="1">
      <c r="A3" s="384" t="s">
        <v>353</v>
      </c>
      <c r="B3" s="314"/>
      <c r="C3" s="314"/>
      <c r="D3" s="109"/>
      <c r="E3" s="109"/>
      <c r="F3" s="109"/>
      <c r="G3" s="109"/>
      <c r="H3" s="109"/>
      <c r="K3" s="94"/>
      <c r="L3" s="269" t="s">
        <v>26</v>
      </c>
      <c r="M3" s="269"/>
    </row>
    <row r="4" spans="1:13" s="29" customFormat="1" ht="27" customHeight="1">
      <c r="A4" s="288" t="s">
        <v>74</v>
      </c>
      <c r="B4" s="288" t="s">
        <v>93</v>
      </c>
      <c r="C4" s="288"/>
      <c r="D4" s="288"/>
      <c r="E4" s="290" t="s">
        <v>94</v>
      </c>
      <c r="F4" s="290" t="s">
        <v>151</v>
      </c>
      <c r="G4" s="290"/>
      <c r="H4" s="290"/>
      <c r="I4" s="290"/>
      <c r="J4" s="290"/>
      <c r="K4" s="290"/>
      <c r="L4" s="290"/>
      <c r="M4" s="290"/>
    </row>
    <row r="5" spans="1:13" s="29" customFormat="1" ht="27" customHeight="1">
      <c r="A5" s="288"/>
      <c r="B5" s="110" t="s">
        <v>95</v>
      </c>
      <c r="C5" s="110" t="s">
        <v>96</v>
      </c>
      <c r="D5" s="111" t="s">
        <v>97</v>
      </c>
      <c r="E5" s="290"/>
      <c r="F5" s="111" t="s">
        <v>77</v>
      </c>
      <c r="G5" s="16" t="s">
        <v>155</v>
      </c>
      <c r="H5" s="16" t="s">
        <v>156</v>
      </c>
      <c r="I5" s="16" t="s">
        <v>157</v>
      </c>
      <c r="J5" s="16" t="s">
        <v>158</v>
      </c>
      <c r="K5" s="16" t="s">
        <v>159</v>
      </c>
      <c r="L5" s="16" t="s">
        <v>160</v>
      </c>
      <c r="M5" s="16" t="s">
        <v>161</v>
      </c>
    </row>
    <row r="6" spans="1:13" s="29" customFormat="1" ht="24" customHeight="1">
      <c r="A6" s="112"/>
      <c r="B6" s="113"/>
      <c r="C6" s="113"/>
      <c r="D6" s="113"/>
      <c r="E6" s="114" t="s">
        <v>77</v>
      </c>
      <c r="F6" s="89">
        <f>SUM(G6:M6)</f>
        <v>0</v>
      </c>
      <c r="G6" s="115">
        <f>SUM(G7:G20)</f>
        <v>0</v>
      </c>
      <c r="H6" s="115">
        <f>SUM(H7:H20)</f>
        <v>0</v>
      </c>
      <c r="I6" s="115">
        <f>SUM(I7:I20)</f>
        <v>0</v>
      </c>
      <c r="J6" s="115">
        <f>SUM(J7:J20)</f>
        <v>0</v>
      </c>
      <c r="K6" s="118"/>
      <c r="L6" s="118"/>
      <c r="M6" s="119"/>
    </row>
    <row r="7" spans="1:13" ht="24" customHeight="1">
      <c r="A7" s="82" t="s">
        <v>275</v>
      </c>
      <c r="B7" s="47"/>
      <c r="C7" s="47"/>
      <c r="D7" s="47"/>
      <c r="E7" s="81"/>
      <c r="F7" s="89">
        <f>SUM(G7:M7)</f>
        <v>0</v>
      </c>
      <c r="G7" s="89"/>
      <c r="H7" s="89"/>
      <c r="I7" s="89"/>
      <c r="J7" s="89"/>
      <c r="K7" s="103"/>
      <c r="L7" s="103"/>
      <c r="M7" s="103"/>
    </row>
    <row r="8" spans="1:13" ht="24" customHeight="1">
      <c r="A8" s="82"/>
      <c r="B8" s="47"/>
      <c r="C8" s="47"/>
      <c r="D8" s="47"/>
      <c r="E8" s="81"/>
      <c r="F8" s="89">
        <f aca="true" t="shared" si="0" ref="F8:F20">SUM(G8:M8)</f>
        <v>0</v>
      </c>
      <c r="G8" s="89"/>
      <c r="H8" s="89"/>
      <c r="I8" s="89"/>
      <c r="J8" s="89"/>
      <c r="K8" s="103"/>
      <c r="L8" s="103"/>
      <c r="M8" s="103"/>
    </row>
    <row r="9" spans="1:13" ht="24" customHeight="1">
      <c r="A9" s="82"/>
      <c r="B9" s="47"/>
      <c r="C9" s="47"/>
      <c r="D9" s="47"/>
      <c r="E9" s="81"/>
      <c r="F9" s="89">
        <f t="shared" si="0"/>
        <v>0</v>
      </c>
      <c r="G9" s="89"/>
      <c r="H9" s="89"/>
      <c r="I9" s="89"/>
      <c r="J9" s="89"/>
      <c r="K9" s="103"/>
      <c r="L9" s="103"/>
      <c r="M9" s="103"/>
    </row>
    <row r="10" spans="1:13" ht="24" customHeight="1">
      <c r="A10" s="82"/>
      <c r="B10" s="47"/>
      <c r="C10" s="47"/>
      <c r="D10" s="47"/>
      <c r="E10" s="81"/>
      <c r="F10" s="89">
        <f t="shared" si="0"/>
        <v>0</v>
      </c>
      <c r="G10" s="89"/>
      <c r="H10" s="89"/>
      <c r="I10" s="89"/>
      <c r="J10" s="89"/>
      <c r="K10" s="103"/>
      <c r="L10" s="103"/>
      <c r="M10" s="103"/>
    </row>
    <row r="11" spans="1:13" ht="24" customHeight="1">
      <c r="A11" s="82"/>
      <c r="B11" s="47"/>
      <c r="C11" s="47"/>
      <c r="D11" s="47"/>
      <c r="E11" s="81"/>
      <c r="F11" s="89">
        <f t="shared" si="0"/>
        <v>0</v>
      </c>
      <c r="G11" s="89"/>
      <c r="H11" s="89"/>
      <c r="I11" s="89"/>
      <c r="J11" s="89"/>
      <c r="K11" s="103"/>
      <c r="L11" s="103"/>
      <c r="M11" s="103"/>
    </row>
    <row r="12" spans="1:13" ht="24" customHeight="1">
      <c r="A12" s="82"/>
      <c r="B12" s="47"/>
      <c r="C12" s="47"/>
      <c r="D12" s="47"/>
      <c r="E12" s="81"/>
      <c r="F12" s="89">
        <f t="shared" si="0"/>
        <v>0</v>
      </c>
      <c r="G12" s="89"/>
      <c r="H12" s="89"/>
      <c r="I12" s="89"/>
      <c r="J12" s="89"/>
      <c r="K12" s="103"/>
      <c r="L12" s="103"/>
      <c r="M12" s="103"/>
    </row>
    <row r="13" spans="1:13" ht="24" customHeight="1">
      <c r="A13" s="82"/>
      <c r="B13" s="47"/>
      <c r="C13" s="47"/>
      <c r="D13" s="47"/>
      <c r="E13" s="81"/>
      <c r="F13" s="89">
        <f t="shared" si="0"/>
        <v>0</v>
      </c>
      <c r="G13" s="89"/>
      <c r="H13" s="89"/>
      <c r="I13" s="89"/>
      <c r="J13" s="89"/>
      <c r="K13" s="103"/>
      <c r="L13" s="103"/>
      <c r="M13" s="103"/>
    </row>
    <row r="14" spans="1:13" ht="24" customHeight="1">
      <c r="A14" s="82"/>
      <c r="B14" s="47"/>
      <c r="C14" s="47"/>
      <c r="D14" s="47"/>
      <c r="E14" s="81"/>
      <c r="F14" s="89">
        <f t="shared" si="0"/>
        <v>0</v>
      </c>
      <c r="G14" s="89"/>
      <c r="H14" s="89"/>
      <c r="I14" s="89"/>
      <c r="J14" s="89"/>
      <c r="K14" s="103"/>
      <c r="L14" s="103"/>
      <c r="M14" s="103"/>
    </row>
    <row r="15" spans="1:13" ht="24" customHeight="1">
      <c r="A15" s="82"/>
      <c r="B15" s="47"/>
      <c r="C15" s="47"/>
      <c r="D15" s="47"/>
      <c r="E15" s="81"/>
      <c r="F15" s="89">
        <f t="shared" si="0"/>
        <v>0</v>
      </c>
      <c r="G15" s="89"/>
      <c r="H15" s="89"/>
      <c r="I15" s="89"/>
      <c r="J15" s="89"/>
      <c r="K15" s="103"/>
      <c r="L15" s="103"/>
      <c r="M15" s="103"/>
    </row>
    <row r="16" spans="1:13" ht="22.5" customHeight="1">
      <c r="A16" s="84" t="s">
        <v>88</v>
      </c>
      <c r="B16" s="47"/>
      <c r="C16" s="47"/>
      <c r="D16" s="47"/>
      <c r="E16" s="81"/>
      <c r="F16" s="89">
        <f t="shared" si="0"/>
        <v>0</v>
      </c>
      <c r="G16" s="89"/>
      <c r="H16" s="89"/>
      <c r="I16" s="89"/>
      <c r="J16" s="89"/>
      <c r="K16" s="103"/>
      <c r="L16" s="103"/>
      <c r="M16" s="103"/>
    </row>
    <row r="17" spans="1:13" ht="24" customHeight="1">
      <c r="A17" s="82"/>
      <c r="B17" s="47"/>
      <c r="C17" s="47"/>
      <c r="D17" s="47"/>
      <c r="E17" s="81"/>
      <c r="F17" s="89">
        <f t="shared" si="0"/>
        <v>0</v>
      </c>
      <c r="G17" s="89"/>
      <c r="H17" s="89"/>
      <c r="I17" s="89"/>
      <c r="J17" s="89"/>
      <c r="K17" s="103"/>
      <c r="L17" s="103"/>
      <c r="M17" s="103"/>
    </row>
    <row r="18" spans="1:13" ht="24" customHeight="1">
      <c r="A18" s="82"/>
      <c r="B18" s="47"/>
      <c r="C18" s="47"/>
      <c r="D18" s="47"/>
      <c r="E18" s="81"/>
      <c r="F18" s="89">
        <f t="shared" si="0"/>
        <v>0</v>
      </c>
      <c r="G18" s="89"/>
      <c r="H18" s="89"/>
      <c r="I18" s="89"/>
      <c r="J18" s="89"/>
      <c r="K18" s="103"/>
      <c r="L18" s="103"/>
      <c r="M18" s="103"/>
    </row>
    <row r="19" spans="1:13" ht="24" customHeight="1">
      <c r="A19" s="82"/>
      <c r="B19" s="47"/>
      <c r="C19" s="47"/>
      <c r="D19" s="47"/>
      <c r="E19" s="81"/>
      <c r="F19" s="89">
        <f t="shared" si="0"/>
        <v>0</v>
      </c>
      <c r="G19" s="89"/>
      <c r="H19" s="89"/>
      <c r="I19" s="89"/>
      <c r="J19" s="89"/>
      <c r="K19" s="103"/>
      <c r="L19" s="103"/>
      <c r="M19" s="103"/>
    </row>
    <row r="20" spans="1:13" ht="24" customHeight="1">
      <c r="A20" s="84"/>
      <c r="B20" s="47"/>
      <c r="C20" s="47"/>
      <c r="D20" s="47"/>
      <c r="E20" s="81"/>
      <c r="F20" s="89">
        <f t="shared" si="0"/>
        <v>0</v>
      </c>
      <c r="G20" s="89"/>
      <c r="H20" s="89"/>
      <c r="I20" s="89"/>
      <c r="J20" s="89"/>
      <c r="K20" s="103"/>
      <c r="L20" s="103"/>
      <c r="M20" s="103"/>
    </row>
    <row r="21" spans="1:13" ht="12.75" customHeight="1">
      <c r="A21" s="321" t="s">
        <v>276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</row>
    <row r="22" spans="1:13" ht="12.75" customHeight="1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94" customWidth="1"/>
    <col min="2" max="4" width="7.16015625" style="94" customWidth="1"/>
    <col min="5" max="5" width="11.5" style="94" bestFit="1" customWidth="1"/>
    <col min="6" max="10" width="14.33203125" style="94" customWidth="1"/>
    <col min="11" max="16384" width="9.33203125" style="94" customWidth="1"/>
  </cols>
  <sheetData>
    <row r="1" spans="1:13" ht="35.25" customHeight="1">
      <c r="A1" s="299" t="s">
        <v>277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2:13" ht="15.75" customHeight="1">
      <c r="L2" s="268" t="s">
        <v>278</v>
      </c>
      <c r="M2" s="268"/>
    </row>
    <row r="3" spans="1:13" ht="22.5" customHeight="1">
      <c r="A3" s="384" t="s">
        <v>352</v>
      </c>
      <c r="B3" s="314"/>
      <c r="C3" s="314"/>
      <c r="D3" s="109"/>
      <c r="E3" s="109"/>
      <c r="F3" s="109"/>
      <c r="G3" s="109"/>
      <c r="H3" s="109"/>
      <c r="L3" s="269" t="s">
        <v>26</v>
      </c>
      <c r="M3" s="269"/>
    </row>
    <row r="4" spans="1:13" s="107" customFormat="1" ht="24" customHeight="1">
      <c r="A4" s="288" t="s">
        <v>74</v>
      </c>
      <c r="B4" s="288" t="s">
        <v>93</v>
      </c>
      <c r="C4" s="288"/>
      <c r="D4" s="288"/>
      <c r="E4" s="290" t="s">
        <v>94</v>
      </c>
      <c r="F4" s="290" t="s">
        <v>151</v>
      </c>
      <c r="G4" s="290"/>
      <c r="H4" s="290"/>
      <c r="I4" s="290"/>
      <c r="J4" s="290"/>
      <c r="K4" s="290"/>
      <c r="L4" s="290"/>
      <c r="M4" s="290"/>
    </row>
    <row r="5" spans="1:13" s="107" customFormat="1" ht="40.5" customHeight="1">
      <c r="A5" s="288"/>
      <c r="B5" s="110" t="s">
        <v>95</v>
      </c>
      <c r="C5" s="110" t="s">
        <v>96</v>
      </c>
      <c r="D5" s="111" t="s">
        <v>97</v>
      </c>
      <c r="E5" s="290"/>
      <c r="F5" s="111" t="s">
        <v>77</v>
      </c>
      <c r="G5" s="16" t="s">
        <v>155</v>
      </c>
      <c r="H5" s="16" t="s">
        <v>156</v>
      </c>
      <c r="I5" s="16" t="s">
        <v>157</v>
      </c>
      <c r="J5" s="16" t="s">
        <v>158</v>
      </c>
      <c r="K5" s="16" t="s">
        <v>159</v>
      </c>
      <c r="L5" s="16" t="s">
        <v>160</v>
      </c>
      <c r="M5" s="16" t="s">
        <v>161</v>
      </c>
    </row>
    <row r="6" spans="1:13" s="107" customFormat="1" ht="23.25" customHeight="1">
      <c r="A6" s="112"/>
      <c r="B6" s="113"/>
      <c r="C6" s="113"/>
      <c r="D6" s="113"/>
      <c r="E6" s="114" t="s">
        <v>77</v>
      </c>
      <c r="F6" s="115">
        <f>SUM(G6:M6)</f>
        <v>0</v>
      </c>
      <c r="G6" s="115">
        <f>SUM(G7:G16)</f>
        <v>0</v>
      </c>
      <c r="H6" s="115">
        <f>SUM(H7:H16)</f>
        <v>0</v>
      </c>
      <c r="I6" s="115">
        <f>SUM(I7:I16)</f>
        <v>0</v>
      </c>
      <c r="J6" s="115">
        <f>SUM(J7:J16)</f>
        <v>0</v>
      </c>
      <c r="K6" s="118"/>
      <c r="L6" s="118"/>
      <c r="M6" s="119"/>
    </row>
    <row r="7" spans="1:13" s="107" customFormat="1" ht="23.25" customHeight="1">
      <c r="A7" s="82" t="s">
        <v>275</v>
      </c>
      <c r="B7" s="47"/>
      <c r="C7" s="47"/>
      <c r="D7" s="47"/>
      <c r="E7" s="81"/>
      <c r="F7" s="115">
        <f aca="true" t="shared" si="0" ref="F7:F16">SUM(G7:M7)</f>
        <v>0</v>
      </c>
      <c r="G7" s="89"/>
      <c r="H7" s="89"/>
      <c r="I7" s="89"/>
      <c r="J7" s="89"/>
      <c r="K7" s="103"/>
      <c r="L7" s="103"/>
      <c r="M7" s="103"/>
    </row>
    <row r="8" spans="1:13" s="107" customFormat="1" ht="23.25" customHeight="1">
      <c r="A8" s="82"/>
      <c r="B8" s="47"/>
      <c r="C8" s="47"/>
      <c r="D8" s="47"/>
      <c r="E8" s="81"/>
      <c r="F8" s="115">
        <f t="shared" si="0"/>
        <v>0</v>
      </c>
      <c r="G8" s="89"/>
      <c r="H8" s="89"/>
      <c r="I8" s="89"/>
      <c r="J8" s="89"/>
      <c r="K8" s="103"/>
      <c r="L8" s="103"/>
      <c r="M8" s="103"/>
    </row>
    <row r="9" spans="1:13" s="107" customFormat="1" ht="23.25" customHeight="1">
      <c r="A9" s="82"/>
      <c r="B9" s="47"/>
      <c r="C9" s="47"/>
      <c r="D9" s="47"/>
      <c r="E9" s="81"/>
      <c r="F9" s="115">
        <f t="shared" si="0"/>
        <v>0</v>
      </c>
      <c r="G9" s="89"/>
      <c r="H9" s="89"/>
      <c r="I9" s="89"/>
      <c r="J9" s="89"/>
      <c r="K9" s="103"/>
      <c r="L9" s="103"/>
      <c r="M9" s="103"/>
    </row>
    <row r="10" spans="1:13" s="107" customFormat="1" ht="23.25" customHeight="1">
      <c r="A10" s="82"/>
      <c r="B10" s="47"/>
      <c r="C10" s="47"/>
      <c r="D10" s="47"/>
      <c r="E10" s="81"/>
      <c r="F10" s="115">
        <f t="shared" si="0"/>
        <v>0</v>
      </c>
      <c r="G10" s="89"/>
      <c r="H10" s="89"/>
      <c r="I10" s="89"/>
      <c r="J10" s="89"/>
      <c r="K10" s="103"/>
      <c r="L10" s="103"/>
      <c r="M10" s="103"/>
    </row>
    <row r="11" spans="1:13" s="107" customFormat="1" ht="23.25" customHeight="1">
      <c r="A11" s="82"/>
      <c r="B11" s="47"/>
      <c r="C11" s="47"/>
      <c r="D11" s="47"/>
      <c r="E11" s="81"/>
      <c r="F11" s="115">
        <f t="shared" si="0"/>
        <v>0</v>
      </c>
      <c r="G11" s="89"/>
      <c r="H11" s="89"/>
      <c r="I11" s="89"/>
      <c r="J11" s="89"/>
      <c r="K11" s="103"/>
      <c r="L11" s="103"/>
      <c r="M11" s="103"/>
    </row>
    <row r="12" spans="1:13" s="107" customFormat="1" ht="23.25" customHeight="1">
      <c r="A12" s="82"/>
      <c r="B12" s="47"/>
      <c r="C12" s="47"/>
      <c r="D12" s="47"/>
      <c r="E12" s="81"/>
      <c r="F12" s="115">
        <f t="shared" si="0"/>
        <v>0</v>
      </c>
      <c r="G12" s="89"/>
      <c r="H12" s="89"/>
      <c r="I12" s="89"/>
      <c r="J12" s="89"/>
      <c r="K12" s="103"/>
      <c r="L12" s="103"/>
      <c r="M12" s="103"/>
    </row>
    <row r="13" spans="1:13" s="107" customFormat="1" ht="23.25" customHeight="1">
      <c r="A13" s="82"/>
      <c r="B13" s="47"/>
      <c r="C13" s="47"/>
      <c r="D13" s="47"/>
      <c r="E13" s="81"/>
      <c r="F13" s="115">
        <f t="shared" si="0"/>
        <v>0</v>
      </c>
      <c r="G13" s="89"/>
      <c r="H13" s="89"/>
      <c r="I13" s="89"/>
      <c r="J13" s="89"/>
      <c r="K13" s="103"/>
      <c r="L13" s="103"/>
      <c r="M13" s="103"/>
    </row>
    <row r="14" spans="1:13" s="107" customFormat="1" ht="23.25" customHeight="1">
      <c r="A14" s="82"/>
      <c r="B14" s="47"/>
      <c r="C14" s="47"/>
      <c r="D14" s="47"/>
      <c r="E14" s="81"/>
      <c r="F14" s="115">
        <f t="shared" si="0"/>
        <v>0</v>
      </c>
      <c r="G14" s="89"/>
      <c r="H14" s="89"/>
      <c r="I14" s="89"/>
      <c r="J14" s="89"/>
      <c r="K14" s="103"/>
      <c r="L14" s="103"/>
      <c r="M14" s="103"/>
    </row>
    <row r="15" spans="1:13" ht="24.75" customHeight="1">
      <c r="A15" s="82"/>
      <c r="B15" s="47"/>
      <c r="C15" s="47"/>
      <c r="D15" s="47"/>
      <c r="E15" s="81"/>
      <c r="F15" s="115">
        <f t="shared" si="0"/>
        <v>0</v>
      </c>
      <c r="G15" s="89"/>
      <c r="H15" s="89"/>
      <c r="I15" s="89"/>
      <c r="J15" s="89"/>
      <c r="K15" s="103"/>
      <c r="L15" s="103"/>
      <c r="M15" s="103"/>
    </row>
    <row r="16" spans="1:13" ht="22.5" customHeight="1">
      <c r="A16" s="84" t="s">
        <v>88</v>
      </c>
      <c r="B16" s="47"/>
      <c r="C16" s="47"/>
      <c r="D16" s="47"/>
      <c r="E16" s="81"/>
      <c r="F16" s="115">
        <f t="shared" si="0"/>
        <v>0</v>
      </c>
      <c r="G16" s="89"/>
      <c r="H16" s="89"/>
      <c r="I16" s="89"/>
      <c r="J16" s="89"/>
      <c r="K16" s="103"/>
      <c r="L16" s="103"/>
      <c r="M16" s="103"/>
    </row>
    <row r="17" spans="1:13" ht="14.25">
      <c r="A17" s="304" t="s">
        <v>279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</row>
    <row r="18" ht="12">
      <c r="E18" s="92"/>
    </row>
    <row r="22" ht="12">
      <c r="G22" s="92"/>
    </row>
    <row r="23" ht="12">
      <c r="C23" s="92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94" customWidth="1"/>
    <col min="2" max="4" width="7.16015625" style="94" customWidth="1"/>
    <col min="5" max="5" width="17.83203125" style="94" customWidth="1"/>
    <col min="6" max="10" width="14.33203125" style="94" customWidth="1"/>
    <col min="11" max="16384" width="9.16015625" style="94" customWidth="1"/>
  </cols>
  <sheetData>
    <row r="1" spans="1:13" ht="35.25" customHeight="1">
      <c r="A1" s="299" t="s">
        <v>280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2:13" ht="15.75" customHeight="1">
      <c r="L2" s="268" t="s">
        <v>281</v>
      </c>
      <c r="M2" s="268"/>
    </row>
    <row r="3" spans="1:13" ht="22.5" customHeight="1">
      <c r="A3" s="384" t="s">
        <v>354</v>
      </c>
      <c r="B3" s="314"/>
      <c r="C3" s="314"/>
      <c r="D3" s="109"/>
      <c r="E3" s="109"/>
      <c r="F3" s="109"/>
      <c r="G3" s="109"/>
      <c r="H3" s="109"/>
      <c r="L3" s="269" t="s">
        <v>26</v>
      </c>
      <c r="M3" s="269"/>
    </row>
    <row r="4" spans="1:13" s="107" customFormat="1" ht="24" customHeight="1">
      <c r="A4" s="288" t="s">
        <v>74</v>
      </c>
      <c r="B4" s="288" t="s">
        <v>93</v>
      </c>
      <c r="C4" s="288"/>
      <c r="D4" s="288"/>
      <c r="E4" s="290" t="s">
        <v>94</v>
      </c>
      <c r="F4" s="290" t="s">
        <v>151</v>
      </c>
      <c r="G4" s="290"/>
      <c r="H4" s="290"/>
      <c r="I4" s="290"/>
      <c r="J4" s="290"/>
      <c r="K4" s="290"/>
      <c r="L4" s="290"/>
      <c r="M4" s="290"/>
    </row>
    <row r="5" spans="1:13" s="107" customFormat="1" ht="40.5" customHeight="1">
      <c r="A5" s="288"/>
      <c r="B5" s="110" t="s">
        <v>95</v>
      </c>
      <c r="C5" s="110" t="s">
        <v>96</v>
      </c>
      <c r="D5" s="111" t="s">
        <v>97</v>
      </c>
      <c r="E5" s="290"/>
      <c r="F5" s="111" t="s">
        <v>77</v>
      </c>
      <c r="G5" s="16" t="s">
        <v>155</v>
      </c>
      <c r="H5" s="16" t="s">
        <v>156</v>
      </c>
      <c r="I5" s="16" t="s">
        <v>157</v>
      </c>
      <c r="J5" s="16" t="s">
        <v>158</v>
      </c>
      <c r="K5" s="16" t="s">
        <v>159</v>
      </c>
      <c r="L5" s="16" t="s">
        <v>160</v>
      </c>
      <c r="M5" s="16" t="s">
        <v>161</v>
      </c>
    </row>
    <row r="6" spans="1:13" s="107" customFormat="1" ht="23.25" customHeight="1">
      <c r="A6" s="112"/>
      <c r="B6" s="113"/>
      <c r="C6" s="113"/>
      <c r="D6" s="113"/>
      <c r="E6" s="114" t="s">
        <v>77</v>
      </c>
      <c r="F6" s="115">
        <f>SUM(G6:J6)</f>
        <v>0</v>
      </c>
      <c r="G6" s="115">
        <f>SUM(G7:G16)</f>
        <v>0</v>
      </c>
      <c r="H6" s="115">
        <f>SUM(H7:H16)</f>
        <v>0</v>
      </c>
      <c r="I6" s="115">
        <f>SUM(I7:I16)</f>
        <v>0</v>
      </c>
      <c r="J6" s="115">
        <f>SUM(J7:J16)</f>
        <v>0</v>
      </c>
      <c r="K6" s="118"/>
      <c r="L6" s="118"/>
      <c r="M6" s="119"/>
    </row>
    <row r="7" spans="1:13" s="107" customFormat="1" ht="23.25" customHeight="1">
      <c r="A7" s="82" t="s">
        <v>275</v>
      </c>
      <c r="B7" s="47"/>
      <c r="C7" s="47"/>
      <c r="D7" s="47"/>
      <c r="E7" s="81"/>
      <c r="F7" s="89">
        <f>SUM(G7:J7)</f>
        <v>0</v>
      </c>
      <c r="G7" s="89"/>
      <c r="H7" s="89"/>
      <c r="I7" s="89"/>
      <c r="J7" s="89"/>
      <c r="K7" s="103"/>
      <c r="L7" s="103"/>
      <c r="M7" s="103"/>
    </row>
    <row r="8" spans="1:13" s="107" customFormat="1" ht="23.25" customHeight="1">
      <c r="A8" s="82"/>
      <c r="B8" s="47"/>
      <c r="C8" s="47"/>
      <c r="D8" s="47"/>
      <c r="E8" s="81"/>
      <c r="F8" s="89">
        <f aca="true" t="shared" si="0" ref="F8:F16">SUM(G8:J8)</f>
        <v>0</v>
      </c>
      <c r="G8" s="89"/>
      <c r="H8" s="89"/>
      <c r="I8" s="89"/>
      <c r="J8" s="89"/>
      <c r="K8" s="103"/>
      <c r="L8" s="103"/>
      <c r="M8" s="103"/>
    </row>
    <row r="9" spans="1:13" s="107" customFormat="1" ht="23.25" customHeight="1">
      <c r="A9" s="82"/>
      <c r="B9" s="47"/>
      <c r="C9" s="47"/>
      <c r="D9" s="47"/>
      <c r="E9" s="81"/>
      <c r="F9" s="89">
        <f t="shared" si="0"/>
        <v>0</v>
      </c>
      <c r="G9" s="89"/>
      <c r="H9" s="89"/>
      <c r="I9" s="89"/>
      <c r="J9" s="89"/>
      <c r="K9" s="103"/>
      <c r="L9" s="103"/>
      <c r="M9" s="103"/>
    </row>
    <row r="10" spans="1:13" s="107" customFormat="1" ht="23.25" customHeight="1">
      <c r="A10" s="82"/>
      <c r="B10" s="47"/>
      <c r="C10" s="47"/>
      <c r="D10" s="47"/>
      <c r="E10" s="81"/>
      <c r="F10" s="89">
        <f t="shared" si="0"/>
        <v>0</v>
      </c>
      <c r="G10" s="89"/>
      <c r="H10" s="89"/>
      <c r="I10" s="89"/>
      <c r="J10" s="89"/>
      <c r="K10" s="103"/>
      <c r="L10" s="103"/>
      <c r="M10" s="103"/>
    </row>
    <row r="11" spans="1:13" s="107" customFormat="1" ht="23.25" customHeight="1">
      <c r="A11" s="82"/>
      <c r="B11" s="47"/>
      <c r="C11" s="47"/>
      <c r="D11" s="47"/>
      <c r="E11" s="81"/>
      <c r="F11" s="89">
        <f t="shared" si="0"/>
        <v>0</v>
      </c>
      <c r="G11" s="89"/>
      <c r="H11" s="89"/>
      <c r="I11" s="89"/>
      <c r="J11" s="89"/>
      <c r="K11" s="103"/>
      <c r="L11" s="103"/>
      <c r="M11" s="103"/>
    </row>
    <row r="12" spans="1:13" s="107" customFormat="1" ht="23.25" customHeight="1">
      <c r="A12" s="82"/>
      <c r="B12" s="47"/>
      <c r="C12" s="47"/>
      <c r="D12" s="47"/>
      <c r="E12" s="81"/>
      <c r="F12" s="89">
        <f t="shared" si="0"/>
        <v>0</v>
      </c>
      <c r="G12" s="89"/>
      <c r="H12" s="89"/>
      <c r="I12" s="89"/>
      <c r="J12" s="89"/>
      <c r="K12" s="103"/>
      <c r="L12" s="103"/>
      <c r="M12" s="103"/>
    </row>
    <row r="13" spans="1:13" s="107" customFormat="1" ht="23.25" customHeight="1">
      <c r="A13" s="82"/>
      <c r="B13" s="47"/>
      <c r="C13" s="47"/>
      <c r="D13" s="47"/>
      <c r="E13" s="81"/>
      <c r="F13" s="89">
        <f t="shared" si="0"/>
        <v>0</v>
      </c>
      <c r="G13" s="89"/>
      <c r="H13" s="89"/>
      <c r="I13" s="89"/>
      <c r="J13" s="89"/>
      <c r="K13" s="103"/>
      <c r="L13" s="103"/>
      <c r="M13" s="103"/>
    </row>
    <row r="14" spans="1:13" s="107" customFormat="1" ht="23.25" customHeight="1">
      <c r="A14" s="82"/>
      <c r="B14" s="47"/>
      <c r="C14" s="47"/>
      <c r="D14" s="47"/>
      <c r="E14" s="81"/>
      <c r="F14" s="89">
        <f t="shared" si="0"/>
        <v>0</v>
      </c>
      <c r="G14" s="89"/>
      <c r="H14" s="89"/>
      <c r="I14" s="89"/>
      <c r="J14" s="89"/>
      <c r="K14" s="103"/>
      <c r="L14" s="103"/>
      <c r="M14" s="103"/>
    </row>
    <row r="15" spans="1:13" ht="24.75" customHeight="1">
      <c r="A15" s="82"/>
      <c r="B15" s="47"/>
      <c r="C15" s="47"/>
      <c r="D15" s="47"/>
      <c r="E15" s="81"/>
      <c r="F15" s="89">
        <f t="shared" si="0"/>
        <v>0</v>
      </c>
      <c r="G15" s="89"/>
      <c r="H15" s="89"/>
      <c r="I15" s="89"/>
      <c r="J15" s="89"/>
      <c r="K15" s="103"/>
      <c r="L15" s="103"/>
      <c r="M15" s="103"/>
    </row>
    <row r="16" spans="1:13" ht="22.5" customHeight="1">
      <c r="A16" s="84" t="s">
        <v>88</v>
      </c>
      <c r="B16" s="47"/>
      <c r="C16" s="47"/>
      <c r="D16" s="47"/>
      <c r="E16" s="81"/>
      <c r="F16" s="89">
        <f t="shared" si="0"/>
        <v>0</v>
      </c>
      <c r="G16" s="89"/>
      <c r="H16" s="89"/>
      <c r="I16" s="89"/>
      <c r="J16" s="89"/>
      <c r="K16" s="103"/>
      <c r="L16" s="103"/>
      <c r="M16" s="103"/>
    </row>
    <row r="17" spans="1:13" s="108" customFormat="1" ht="42.75" customHeight="1">
      <c r="A17" s="322" t="s">
        <v>282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</row>
    <row r="18" spans="1:13" ht="14.25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</row>
    <row r="19" ht="12">
      <c r="E19" s="92"/>
    </row>
    <row r="23" ht="12">
      <c r="G23" s="92"/>
    </row>
    <row r="24" ht="12">
      <c r="C24" s="92"/>
    </row>
  </sheetData>
  <sheetProtection/>
  <mergeCells count="10">
    <mergeCell ref="A17:M17"/>
    <mergeCell ref="A18:M18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R16" sqref="R16"/>
    </sheetView>
  </sheetViews>
  <sheetFormatPr defaultColWidth="9.16015625" defaultRowHeight="12.75" customHeight="1"/>
  <cols>
    <col min="1" max="1" width="22.66015625" style="0" customWidth="1"/>
    <col min="2" max="2" width="16.83203125" style="95" customWidth="1"/>
    <col min="3" max="3" width="16.66015625" style="0" customWidth="1"/>
    <col min="4" max="4" width="13.83203125" style="0" customWidth="1"/>
    <col min="5" max="5" width="12.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87" t="s">
        <v>283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8" customHeight="1">
      <c r="A2" s="94"/>
      <c r="B2" s="96"/>
      <c r="C2" s="94"/>
      <c r="D2" s="94"/>
      <c r="E2" s="94"/>
      <c r="F2" s="94"/>
      <c r="G2" s="94"/>
      <c r="H2" s="94"/>
      <c r="L2" s="105" t="s">
        <v>284</v>
      </c>
    </row>
    <row r="3" spans="1:12" ht="21" customHeight="1">
      <c r="A3" s="37" t="s">
        <v>25</v>
      </c>
      <c r="B3" s="96"/>
      <c r="C3" s="94"/>
      <c r="D3" s="94"/>
      <c r="E3" s="94"/>
      <c r="F3" s="94"/>
      <c r="G3" s="94"/>
      <c r="H3" s="94"/>
      <c r="I3" s="94"/>
      <c r="L3" s="106" t="s">
        <v>26</v>
      </c>
    </row>
    <row r="4" spans="1:12" s="29" customFormat="1" ht="29.25" customHeight="1">
      <c r="A4" s="276" t="s">
        <v>74</v>
      </c>
      <c r="B4" s="266" t="s">
        <v>285</v>
      </c>
      <c r="C4" s="266" t="s">
        <v>286</v>
      </c>
      <c r="D4" s="265" t="s">
        <v>141</v>
      </c>
      <c r="E4" s="265"/>
      <c r="F4" s="265"/>
      <c r="G4" s="265"/>
      <c r="H4" s="265"/>
      <c r="I4" s="265"/>
      <c r="J4" s="265"/>
      <c r="K4" s="265"/>
      <c r="L4" s="265"/>
    </row>
    <row r="5" spans="1:12" s="29" customFormat="1" ht="12" customHeight="1">
      <c r="A5" s="279"/>
      <c r="B5" s="323"/>
      <c r="C5" s="323"/>
      <c r="D5" s="266" t="s">
        <v>77</v>
      </c>
      <c r="E5" s="265" t="s">
        <v>78</v>
      </c>
      <c r="F5" s="265"/>
      <c r="G5" s="265" t="s">
        <v>35</v>
      </c>
      <c r="H5" s="265" t="s">
        <v>37</v>
      </c>
      <c r="I5" s="265" t="s">
        <v>79</v>
      </c>
      <c r="J5" s="265"/>
      <c r="K5" s="265" t="s">
        <v>43</v>
      </c>
      <c r="L5" s="265" t="s">
        <v>45</v>
      </c>
    </row>
    <row r="6" spans="1:12" s="29" customFormat="1" ht="51.75" customHeight="1">
      <c r="A6" s="277"/>
      <c r="B6" s="267"/>
      <c r="C6" s="267"/>
      <c r="D6" s="267"/>
      <c r="E6" s="17" t="s">
        <v>82</v>
      </c>
      <c r="F6" s="16" t="s">
        <v>83</v>
      </c>
      <c r="G6" s="265"/>
      <c r="H6" s="265"/>
      <c r="I6" s="17" t="s">
        <v>82</v>
      </c>
      <c r="J6" s="17" t="s">
        <v>83</v>
      </c>
      <c r="K6" s="265"/>
      <c r="L6" s="265"/>
    </row>
    <row r="7" spans="1:12" ht="28.5" customHeight="1">
      <c r="A7" s="43" t="s">
        <v>77</v>
      </c>
      <c r="B7" s="87"/>
      <c r="C7" s="87" t="s">
        <v>287</v>
      </c>
      <c r="D7" s="98">
        <v>604.75</v>
      </c>
      <c r="E7" s="98">
        <v>604.75</v>
      </c>
      <c r="F7" s="98">
        <f aca="true" t="shared" si="0" ref="F7:L7">SUM(F8:F14)</f>
        <v>604.75</v>
      </c>
      <c r="G7" s="90">
        <f t="shared" si="0"/>
        <v>0</v>
      </c>
      <c r="H7" s="90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8">
        <f t="shared" si="0"/>
        <v>0</v>
      </c>
    </row>
    <row r="8" spans="1:12" ht="28.5" customHeight="1">
      <c r="A8" s="82" t="s">
        <v>87</v>
      </c>
      <c r="B8" s="99" t="s">
        <v>152</v>
      </c>
      <c r="C8" s="82"/>
      <c r="D8" s="98">
        <v>604.75</v>
      </c>
      <c r="E8" s="98">
        <v>604.75</v>
      </c>
      <c r="F8" s="98">
        <v>604.75</v>
      </c>
      <c r="G8" s="90"/>
      <c r="H8" s="90"/>
      <c r="I8" s="103"/>
      <c r="J8" s="83"/>
      <c r="K8" s="83"/>
      <c r="L8" s="83"/>
    </row>
    <row r="9" spans="1:12" ht="28.5" customHeight="1">
      <c r="A9" s="82"/>
      <c r="B9" s="100"/>
      <c r="C9" s="100"/>
      <c r="D9" s="90"/>
      <c r="E9" s="90"/>
      <c r="F9" s="101"/>
      <c r="G9" s="101"/>
      <c r="H9" s="101"/>
      <c r="I9" s="103"/>
      <c r="J9" s="83"/>
      <c r="K9" s="83"/>
      <c r="L9" s="83"/>
    </row>
    <row r="10" spans="1:12" ht="28.5" customHeight="1">
      <c r="A10" s="82"/>
      <c r="B10" s="82"/>
      <c r="C10" s="82" t="s">
        <v>287</v>
      </c>
      <c r="D10" s="90">
        <f>E10+G10+H10+I10+K10+L10</f>
        <v>0</v>
      </c>
      <c r="E10" s="90"/>
      <c r="F10" s="101"/>
      <c r="G10" s="101"/>
      <c r="H10" s="101"/>
      <c r="I10" s="103"/>
      <c r="J10" s="83"/>
      <c r="K10" s="83"/>
      <c r="L10" s="83"/>
    </row>
    <row r="11" spans="1:12" ht="28.5" customHeight="1">
      <c r="A11" s="82"/>
      <c r="B11" s="82"/>
      <c r="C11" s="82" t="s">
        <v>287</v>
      </c>
      <c r="D11" s="90">
        <f>E11+G11+H11+I11+K11+L11</f>
        <v>0</v>
      </c>
      <c r="E11" s="90"/>
      <c r="F11" s="101"/>
      <c r="G11" s="101"/>
      <c r="H11" s="101"/>
      <c r="I11" s="103"/>
      <c r="J11" s="83"/>
      <c r="K11" s="83"/>
      <c r="L11" s="83"/>
    </row>
    <row r="12" spans="1:12" ht="29.25" customHeight="1">
      <c r="A12" s="82"/>
      <c r="B12" s="102"/>
      <c r="C12" s="103"/>
      <c r="D12" s="90">
        <f>E12+G12+H12+I12+K12+L12</f>
        <v>0</v>
      </c>
      <c r="E12" s="103"/>
      <c r="F12" s="101"/>
      <c r="G12" s="101"/>
      <c r="H12" s="101"/>
      <c r="I12" s="103"/>
      <c r="J12" s="83"/>
      <c r="K12" s="83"/>
      <c r="L12" s="83"/>
    </row>
    <row r="13" spans="1:12" ht="29.25" customHeight="1">
      <c r="A13" s="82"/>
      <c r="B13" s="102"/>
      <c r="C13" s="103"/>
      <c r="D13" s="90">
        <f>E13+G13+H13+I13+K13+L13</f>
        <v>0</v>
      </c>
      <c r="E13" s="103"/>
      <c r="F13" s="103"/>
      <c r="G13" s="103"/>
      <c r="H13" s="103"/>
      <c r="I13" s="103"/>
      <c r="J13" s="83"/>
      <c r="K13" s="83"/>
      <c r="L13" s="83"/>
    </row>
    <row r="14" spans="1:12" ht="29.25" customHeight="1">
      <c r="A14" s="84" t="s">
        <v>88</v>
      </c>
      <c r="B14" s="104"/>
      <c r="C14" s="83"/>
      <c r="D14" s="90">
        <f>E14+G14+H14+I14+K14+L14</f>
        <v>0</v>
      </c>
      <c r="E14" s="83"/>
      <c r="F14" s="83"/>
      <c r="G14" s="83"/>
      <c r="H14" s="83"/>
      <c r="I14" s="83"/>
      <c r="J14" s="83"/>
      <c r="K14" s="83"/>
      <c r="L14" s="83"/>
    </row>
    <row r="15" spans="1:12" ht="30" customHeight="1">
      <c r="A15" s="278" t="s">
        <v>288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</row>
    <row r="16" spans="1:12" ht="12.75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</row>
  </sheetData>
  <sheetProtection/>
  <mergeCells count="14">
    <mergeCell ref="A15:L15"/>
    <mergeCell ref="A16:L16"/>
    <mergeCell ref="A4:A6"/>
    <mergeCell ref="B4:B6"/>
    <mergeCell ref="C4:C6"/>
    <mergeCell ref="D5:D6"/>
    <mergeCell ref="G5:G6"/>
    <mergeCell ref="H5:H6"/>
    <mergeCell ref="K5:K6"/>
    <mergeCell ref="L5:L6"/>
    <mergeCell ref="A1:L1"/>
    <mergeCell ref="D4:L4"/>
    <mergeCell ref="E5:F5"/>
    <mergeCell ref="I5:J5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313" t="s">
        <v>289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22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N2" s="78" t="s">
        <v>290</v>
      </c>
    </row>
    <row r="3" spans="1:14" ht="20.25" customHeight="1">
      <c r="A3" s="366" t="s">
        <v>354</v>
      </c>
      <c r="N3" s="79" t="s">
        <v>26</v>
      </c>
    </row>
    <row r="4" spans="1:14" s="29" customFormat="1" ht="30.75" customHeight="1">
      <c r="A4" s="326" t="s">
        <v>74</v>
      </c>
      <c r="B4" s="326" t="s">
        <v>291</v>
      </c>
      <c r="C4" s="326" t="s">
        <v>292</v>
      </c>
      <c r="D4" s="326" t="s">
        <v>293</v>
      </c>
      <c r="E4" s="326" t="s">
        <v>294</v>
      </c>
      <c r="F4" s="325" t="s">
        <v>141</v>
      </c>
      <c r="G4" s="325"/>
      <c r="H4" s="325"/>
      <c r="I4" s="325"/>
      <c r="J4" s="325"/>
      <c r="K4" s="325"/>
      <c r="L4" s="325"/>
      <c r="M4" s="325"/>
      <c r="N4" s="325"/>
    </row>
    <row r="5" spans="1:14" s="29" customFormat="1" ht="26.25" customHeight="1">
      <c r="A5" s="327"/>
      <c r="B5" s="327"/>
      <c r="C5" s="327"/>
      <c r="D5" s="327"/>
      <c r="E5" s="327"/>
      <c r="F5" s="329" t="s">
        <v>77</v>
      </c>
      <c r="G5" s="265" t="s">
        <v>78</v>
      </c>
      <c r="H5" s="265"/>
      <c r="I5" s="265" t="s">
        <v>35</v>
      </c>
      <c r="J5" s="265" t="s">
        <v>37</v>
      </c>
      <c r="K5" s="265" t="s">
        <v>79</v>
      </c>
      <c r="L5" s="265"/>
      <c r="M5" s="324" t="s">
        <v>43</v>
      </c>
      <c r="N5" s="324" t="s">
        <v>45</v>
      </c>
    </row>
    <row r="6" spans="1:14" s="29" customFormat="1" ht="48" customHeight="1">
      <c r="A6" s="328"/>
      <c r="B6" s="328"/>
      <c r="C6" s="328"/>
      <c r="D6" s="328"/>
      <c r="E6" s="328">
        <f>SUM(E7:E20)</f>
        <v>0</v>
      </c>
      <c r="F6" s="330"/>
      <c r="G6" s="17" t="s">
        <v>82</v>
      </c>
      <c r="H6" s="16" t="s">
        <v>83</v>
      </c>
      <c r="I6" s="265"/>
      <c r="J6" s="265"/>
      <c r="K6" s="17" t="s">
        <v>82</v>
      </c>
      <c r="L6" s="17" t="s">
        <v>83</v>
      </c>
      <c r="M6" s="324"/>
      <c r="N6" s="324"/>
    </row>
    <row r="7" spans="1:14" s="29" customFormat="1" ht="33" customHeight="1">
      <c r="A7" s="86" t="s">
        <v>77</v>
      </c>
      <c r="B7" s="51"/>
      <c r="C7" s="87"/>
      <c r="D7" s="87" t="s">
        <v>287</v>
      </c>
      <c r="E7" s="88">
        <f>SUM(E8:E22)</f>
        <v>0</v>
      </c>
      <c r="F7" s="89">
        <f>G7+I7+J7+K7+M7+N7</f>
        <v>0</v>
      </c>
      <c r="G7" s="90">
        <f>SUM(G8:G20)</f>
        <v>0</v>
      </c>
      <c r="H7" s="90">
        <f aca="true" t="shared" si="0" ref="H7:N7">SUM(H8:H20)</f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0">
        <f t="shared" si="0"/>
        <v>0</v>
      </c>
      <c r="N7" s="90">
        <f t="shared" si="0"/>
        <v>0</v>
      </c>
    </row>
    <row r="8" spans="1:14" s="29" customFormat="1" ht="33" customHeight="1">
      <c r="A8" s="82" t="s">
        <v>275</v>
      </c>
      <c r="B8" s="51"/>
      <c r="C8" s="87"/>
      <c r="D8" s="87" t="s">
        <v>287</v>
      </c>
      <c r="E8" s="88">
        <f>SUM(E9:E23)</f>
        <v>0</v>
      </c>
      <c r="F8" s="89">
        <f aca="true" t="shared" si="1" ref="F8:F20">G8+I8+J8+K8+M8+N8</f>
        <v>0</v>
      </c>
      <c r="G8" s="90"/>
      <c r="H8" s="91"/>
      <c r="I8" s="91"/>
      <c r="J8" s="91"/>
      <c r="K8" s="93"/>
      <c r="L8" s="93"/>
      <c r="M8" s="93"/>
      <c r="N8" s="93"/>
    </row>
    <row r="9" spans="1:14" s="29" customFormat="1" ht="21.75" customHeight="1">
      <c r="A9" s="82"/>
      <c r="B9" s="51"/>
      <c r="C9" s="87"/>
      <c r="D9" s="87" t="s">
        <v>287</v>
      </c>
      <c r="E9" s="88">
        <f>SUM(E20:E24)</f>
        <v>0</v>
      </c>
      <c r="F9" s="89">
        <f t="shared" si="1"/>
        <v>0</v>
      </c>
      <c r="G9" s="90"/>
      <c r="H9" s="91"/>
      <c r="I9" s="91"/>
      <c r="J9" s="91"/>
      <c r="K9" s="93"/>
      <c r="L9" s="93"/>
      <c r="M9" s="93"/>
      <c r="N9" s="93"/>
    </row>
    <row r="10" spans="1:14" s="29" customFormat="1" ht="21.75" customHeight="1">
      <c r="A10" s="82"/>
      <c r="B10" s="51"/>
      <c r="C10" s="87"/>
      <c r="D10" s="87"/>
      <c r="E10" s="88"/>
      <c r="F10" s="89">
        <f t="shared" si="1"/>
        <v>0</v>
      </c>
      <c r="G10" s="90"/>
      <c r="H10" s="91"/>
      <c r="I10" s="91"/>
      <c r="J10" s="91"/>
      <c r="K10" s="93"/>
      <c r="L10" s="93"/>
      <c r="M10" s="93"/>
      <c r="N10" s="93"/>
    </row>
    <row r="11" spans="1:14" s="29" customFormat="1" ht="21.75" customHeight="1">
      <c r="A11" s="82"/>
      <c r="B11" s="51"/>
      <c r="C11" s="87"/>
      <c r="D11" s="87"/>
      <c r="E11" s="88"/>
      <c r="F11" s="89">
        <f t="shared" si="1"/>
        <v>0</v>
      </c>
      <c r="G11" s="90"/>
      <c r="H11" s="91"/>
      <c r="I11" s="91"/>
      <c r="J11" s="91"/>
      <c r="K11" s="93"/>
      <c r="L11" s="93"/>
      <c r="M11" s="93"/>
      <c r="N11" s="93"/>
    </row>
    <row r="12" spans="1:14" s="29" customFormat="1" ht="21.75" customHeight="1">
      <c r="A12" s="82"/>
      <c r="B12" s="51"/>
      <c r="C12" s="87"/>
      <c r="D12" s="87"/>
      <c r="E12" s="88"/>
      <c r="F12" s="89">
        <f t="shared" si="1"/>
        <v>0</v>
      </c>
      <c r="G12" s="90"/>
      <c r="H12" s="91"/>
      <c r="I12" s="91"/>
      <c r="J12" s="91"/>
      <c r="K12" s="93"/>
      <c r="L12" s="93"/>
      <c r="M12" s="93"/>
      <c r="N12" s="93"/>
    </row>
    <row r="13" spans="1:14" s="29" customFormat="1" ht="21.75" customHeight="1">
      <c r="A13" s="82"/>
      <c r="B13" s="51"/>
      <c r="C13" s="87"/>
      <c r="D13" s="87"/>
      <c r="E13" s="88"/>
      <c r="F13" s="89">
        <f t="shared" si="1"/>
        <v>0</v>
      </c>
      <c r="G13" s="90"/>
      <c r="H13" s="91"/>
      <c r="I13" s="91"/>
      <c r="J13" s="91"/>
      <c r="K13" s="93"/>
      <c r="L13" s="93"/>
      <c r="M13" s="93"/>
      <c r="N13" s="93"/>
    </row>
    <row r="14" spans="1:14" s="29" customFormat="1" ht="21.75" customHeight="1">
      <c r="A14" s="82"/>
      <c r="B14" s="51"/>
      <c r="C14" s="87"/>
      <c r="D14" s="87"/>
      <c r="E14" s="88"/>
      <c r="F14" s="89">
        <f t="shared" si="1"/>
        <v>0</v>
      </c>
      <c r="G14" s="90"/>
      <c r="H14" s="91"/>
      <c r="I14" s="91"/>
      <c r="J14" s="91"/>
      <c r="K14" s="93"/>
      <c r="L14" s="93"/>
      <c r="M14" s="93"/>
      <c r="N14" s="93"/>
    </row>
    <row r="15" spans="1:14" s="29" customFormat="1" ht="21.75" customHeight="1">
      <c r="A15" s="82"/>
      <c r="B15" s="51"/>
      <c r="C15" s="87"/>
      <c r="D15" s="87"/>
      <c r="E15" s="88"/>
      <c r="F15" s="89">
        <f t="shared" si="1"/>
        <v>0</v>
      </c>
      <c r="G15" s="90"/>
      <c r="H15" s="91"/>
      <c r="I15" s="91"/>
      <c r="J15" s="91"/>
      <c r="K15" s="93"/>
      <c r="L15" s="93"/>
      <c r="M15" s="93"/>
      <c r="N15" s="93"/>
    </row>
    <row r="16" spans="1:14" s="29" customFormat="1" ht="21.75" customHeight="1">
      <c r="A16" s="82"/>
      <c r="B16" s="51"/>
      <c r="C16" s="87"/>
      <c r="D16" s="87"/>
      <c r="E16" s="88"/>
      <c r="F16" s="89">
        <f t="shared" si="1"/>
        <v>0</v>
      </c>
      <c r="G16" s="90"/>
      <c r="H16" s="91"/>
      <c r="I16" s="91"/>
      <c r="J16" s="91"/>
      <c r="K16" s="93"/>
      <c r="L16" s="93"/>
      <c r="M16" s="93"/>
      <c r="N16" s="93"/>
    </row>
    <row r="17" spans="1:14" s="29" customFormat="1" ht="21.75" customHeight="1">
      <c r="A17" s="84" t="s">
        <v>88</v>
      </c>
      <c r="B17" s="51"/>
      <c r="C17" s="87"/>
      <c r="D17" s="87"/>
      <c r="E17" s="88"/>
      <c r="F17" s="89">
        <f t="shared" si="1"/>
        <v>0</v>
      </c>
      <c r="G17" s="90"/>
      <c r="H17" s="91"/>
      <c r="I17" s="91"/>
      <c r="J17" s="91"/>
      <c r="K17" s="93"/>
      <c r="L17" s="93"/>
      <c r="M17" s="93"/>
      <c r="N17" s="93"/>
    </row>
    <row r="18" spans="1:14" s="29" customFormat="1" ht="21.75" customHeight="1">
      <c r="A18" s="87"/>
      <c r="B18" s="51"/>
      <c r="C18" s="87"/>
      <c r="D18" s="87"/>
      <c r="E18" s="88"/>
      <c r="F18" s="89">
        <f t="shared" si="1"/>
        <v>0</v>
      </c>
      <c r="G18" s="90"/>
      <c r="H18" s="91"/>
      <c r="I18" s="91"/>
      <c r="J18" s="91"/>
      <c r="K18" s="93"/>
      <c r="L18" s="93"/>
      <c r="M18" s="93"/>
      <c r="N18" s="93"/>
    </row>
    <row r="19" spans="1:14" s="29" customFormat="1" ht="21.75" customHeight="1">
      <c r="A19" s="87"/>
      <c r="B19" s="51"/>
      <c r="C19" s="87"/>
      <c r="D19" s="87"/>
      <c r="E19" s="88"/>
      <c r="F19" s="89">
        <f t="shared" si="1"/>
        <v>0</v>
      </c>
      <c r="G19" s="90"/>
      <c r="H19" s="91"/>
      <c r="I19" s="91"/>
      <c r="J19" s="91"/>
      <c r="K19" s="93"/>
      <c r="L19" s="93"/>
      <c r="M19" s="93"/>
      <c r="N19" s="93"/>
    </row>
    <row r="20" spans="1:14" ht="21.75" customHeight="1">
      <c r="A20" s="82"/>
      <c r="B20" s="81"/>
      <c r="C20" s="82"/>
      <c r="D20" s="82" t="s">
        <v>287</v>
      </c>
      <c r="E20" s="88">
        <f>SUM(E22:E26)</f>
        <v>0</v>
      </c>
      <c r="F20" s="89">
        <f t="shared" si="1"/>
        <v>0</v>
      </c>
      <c r="G20" s="90"/>
      <c r="H20" s="83"/>
      <c r="I20" s="83"/>
      <c r="J20" s="83"/>
      <c r="K20" s="83"/>
      <c r="L20" s="83"/>
      <c r="M20" s="83"/>
      <c r="N20" s="83"/>
    </row>
    <row r="21" spans="1:13" ht="26.25" customHeight="1">
      <c r="A21" s="92" t="s">
        <v>295</v>
      </c>
      <c r="B21" s="92"/>
      <c r="C21" s="92"/>
      <c r="D21" s="92"/>
      <c r="E21" s="92"/>
      <c r="F21" s="92"/>
      <c r="G21" s="92"/>
      <c r="H21" s="92"/>
      <c r="I21" s="92"/>
      <c r="J21" s="92"/>
      <c r="K21" s="94"/>
      <c r="L21" s="94"/>
      <c r="M21" s="94"/>
    </row>
    <row r="22" ht="30.75" customHeight="1"/>
  </sheetData>
  <sheetProtection/>
  <mergeCells count="14">
    <mergeCell ref="C4:C6"/>
    <mergeCell ref="D4:D6"/>
    <mergeCell ref="E4:E6"/>
    <mergeCell ref="F5:F6"/>
    <mergeCell ref="I5:I6"/>
    <mergeCell ref="J5:J6"/>
    <mergeCell ref="M5:M6"/>
    <mergeCell ref="N5:N6"/>
    <mergeCell ref="A1:N1"/>
    <mergeCell ref="F4:N4"/>
    <mergeCell ref="G5:H5"/>
    <mergeCell ref="K5:L5"/>
    <mergeCell ref="A4:A6"/>
    <mergeCell ref="B4:B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313" t="s">
        <v>296</v>
      </c>
      <c r="B1" s="313"/>
      <c r="C1" s="313"/>
      <c r="D1" s="313"/>
      <c r="E1" s="313"/>
      <c r="F1" s="313"/>
      <c r="G1" s="313"/>
      <c r="H1" s="313"/>
    </row>
    <row r="2" spans="1:8" ht="18" customHeight="1">
      <c r="A2" s="77"/>
      <c r="B2" s="77"/>
      <c r="C2" s="77"/>
      <c r="D2" s="77"/>
      <c r="E2" s="77"/>
      <c r="F2" s="77"/>
      <c r="G2" s="77"/>
      <c r="H2" s="78" t="s">
        <v>297</v>
      </c>
    </row>
    <row r="3" spans="1:8" ht="22.5" customHeight="1">
      <c r="A3" s="366" t="s">
        <v>354</v>
      </c>
      <c r="H3" s="79" t="s">
        <v>26</v>
      </c>
    </row>
    <row r="4" spans="1:8" s="29" customFormat="1" ht="21.75" customHeight="1">
      <c r="A4" s="329" t="s">
        <v>74</v>
      </c>
      <c r="B4" s="335" t="s">
        <v>298</v>
      </c>
      <c r="C4" s="335" t="s">
        <v>299</v>
      </c>
      <c r="D4" s="331" t="s">
        <v>300</v>
      </c>
      <c r="E4" s="332"/>
      <c r="F4" s="333"/>
      <c r="G4" s="340" t="s">
        <v>301</v>
      </c>
      <c r="H4" s="335" t="s">
        <v>286</v>
      </c>
    </row>
    <row r="5" spans="1:8" s="29" customFormat="1" ht="26.25" customHeight="1">
      <c r="A5" s="334"/>
      <c r="B5" s="336"/>
      <c r="C5" s="336"/>
      <c r="D5" s="338" t="s">
        <v>95</v>
      </c>
      <c r="E5" s="338" t="s">
        <v>96</v>
      </c>
      <c r="F5" s="338" t="s">
        <v>97</v>
      </c>
      <c r="G5" s="341"/>
      <c r="H5" s="336" t="s">
        <v>302</v>
      </c>
    </row>
    <row r="6" spans="1:8" ht="49.5" customHeight="1">
      <c r="A6" s="330"/>
      <c r="B6" s="337"/>
      <c r="C6" s="337"/>
      <c r="D6" s="339"/>
      <c r="E6" s="339"/>
      <c r="F6" s="339"/>
      <c r="G6" s="342"/>
      <c r="H6" s="337"/>
    </row>
    <row r="7" spans="1:8" ht="24" customHeight="1">
      <c r="A7" s="80" t="s">
        <v>77</v>
      </c>
      <c r="B7" s="81"/>
      <c r="C7" s="82"/>
      <c r="D7" s="82"/>
      <c r="E7" s="82"/>
      <c r="F7" s="82"/>
      <c r="G7" s="82" t="s">
        <v>287</v>
      </c>
      <c r="H7" s="83"/>
    </row>
    <row r="8" spans="1:8" ht="25.5" customHeight="1">
      <c r="A8" s="82" t="s">
        <v>275</v>
      </c>
      <c r="B8" s="81"/>
      <c r="C8" s="82"/>
      <c r="D8" s="82"/>
      <c r="E8" s="82"/>
      <c r="F8" s="82"/>
      <c r="G8" s="82"/>
      <c r="H8" s="83"/>
    </row>
    <row r="9" spans="1:8" ht="25.5" customHeight="1">
      <c r="A9" s="82"/>
      <c r="B9" s="81"/>
      <c r="C9" s="82"/>
      <c r="D9" s="82"/>
      <c r="E9" s="82"/>
      <c r="F9" s="82"/>
      <c r="G9" s="82"/>
      <c r="H9" s="83"/>
    </row>
    <row r="10" spans="1:8" ht="25.5" customHeight="1">
      <c r="A10" s="82"/>
      <c r="B10" s="81"/>
      <c r="C10" s="82"/>
      <c r="D10" s="82"/>
      <c r="E10" s="82"/>
      <c r="F10" s="82"/>
      <c r="G10" s="82"/>
      <c r="H10" s="83"/>
    </row>
    <row r="11" spans="1:8" ht="25.5" customHeight="1">
      <c r="A11" s="82"/>
      <c r="B11" s="81"/>
      <c r="C11" s="82"/>
      <c r="D11" s="82"/>
      <c r="E11" s="82"/>
      <c r="F11" s="82"/>
      <c r="G11" s="82"/>
      <c r="H11" s="83"/>
    </row>
    <row r="12" spans="1:8" ht="25.5" customHeight="1">
      <c r="A12" s="82"/>
      <c r="B12" s="81"/>
      <c r="C12" s="82"/>
      <c r="D12" s="82"/>
      <c r="E12" s="82"/>
      <c r="F12" s="82"/>
      <c r="G12" s="82"/>
      <c r="H12" s="83"/>
    </row>
    <row r="13" spans="1:8" ht="25.5" customHeight="1">
      <c r="A13" s="82"/>
      <c r="B13" s="81"/>
      <c r="C13" s="82"/>
      <c r="D13" s="82"/>
      <c r="E13" s="82"/>
      <c r="F13" s="82"/>
      <c r="G13" s="82"/>
      <c r="H13" s="83"/>
    </row>
    <row r="14" spans="1:8" ht="25.5" customHeight="1">
      <c r="A14" s="82"/>
      <c r="B14" s="81"/>
      <c r="C14" s="82"/>
      <c r="D14" s="82"/>
      <c r="E14" s="82"/>
      <c r="F14" s="82"/>
      <c r="G14" s="82"/>
      <c r="H14" s="83"/>
    </row>
    <row r="15" spans="1:8" ht="25.5" customHeight="1">
      <c r="A15" s="82"/>
      <c r="B15" s="81"/>
      <c r="C15" s="82"/>
      <c r="D15" s="82"/>
      <c r="E15" s="82"/>
      <c r="F15" s="82"/>
      <c r="G15" s="82"/>
      <c r="H15" s="83"/>
    </row>
    <row r="16" spans="1:8" ht="25.5" customHeight="1">
      <c r="A16" s="82"/>
      <c r="B16" s="81"/>
      <c r="C16" s="82"/>
      <c r="D16" s="82"/>
      <c r="E16" s="82"/>
      <c r="F16" s="82"/>
      <c r="G16" s="82"/>
      <c r="H16" s="83"/>
    </row>
    <row r="17" spans="1:8" ht="25.5" customHeight="1">
      <c r="A17" s="84" t="s">
        <v>88</v>
      </c>
      <c r="B17" s="81"/>
      <c r="C17" s="82"/>
      <c r="D17" s="82"/>
      <c r="E17" s="82"/>
      <c r="F17" s="82"/>
      <c r="G17" s="82" t="s">
        <v>287</v>
      </c>
      <c r="H17" s="83"/>
    </row>
    <row r="18" spans="1:8" ht="25.5" customHeight="1">
      <c r="A18" s="82"/>
      <c r="B18" s="81"/>
      <c r="C18" s="82"/>
      <c r="D18" s="82"/>
      <c r="E18" s="82"/>
      <c r="F18" s="82"/>
      <c r="G18" s="82" t="s">
        <v>287</v>
      </c>
      <c r="H18" s="83"/>
    </row>
    <row r="19" spans="1:7" s="29" customFormat="1" ht="31.5" customHeight="1">
      <c r="A19" s="85" t="s">
        <v>303</v>
      </c>
      <c r="B19" s="85"/>
      <c r="C19" s="85"/>
      <c r="D19" s="85"/>
      <c r="E19" s="85"/>
      <c r="F19" s="85"/>
      <c r="G19" s="85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G50" sqref="G50"/>
    </sheetView>
  </sheetViews>
  <sheetFormatPr defaultColWidth="12" defaultRowHeight="11.25"/>
  <cols>
    <col min="1" max="1" width="43.5" style="56" customWidth="1"/>
    <col min="2" max="2" width="19.5" style="56" customWidth="1"/>
    <col min="3" max="3" width="25.5" style="56" customWidth="1"/>
    <col min="4" max="4" width="21.83203125" style="56" customWidth="1"/>
    <col min="5" max="5" width="18" style="56" customWidth="1"/>
    <col min="6" max="16384" width="12" style="56" customWidth="1"/>
  </cols>
  <sheetData>
    <row r="1" ht="26.25" customHeight="1">
      <c r="A1" s="57"/>
    </row>
    <row r="2" spans="1:5" ht="27">
      <c r="A2" s="343" t="s">
        <v>304</v>
      </c>
      <c r="B2" s="343"/>
      <c r="C2" s="343"/>
      <c r="D2" s="343"/>
      <c r="E2" s="343"/>
    </row>
    <row r="3" spans="1:5" ht="26.25" customHeight="1">
      <c r="A3" s="58" t="s">
        <v>25</v>
      </c>
      <c r="E3" s="59" t="s">
        <v>26</v>
      </c>
    </row>
    <row r="4" spans="1:5" s="54" customFormat="1" ht="30" customHeight="1">
      <c r="A4" s="346" t="s">
        <v>305</v>
      </c>
      <c r="B4" s="348" t="s">
        <v>306</v>
      </c>
      <c r="C4" s="348" t="s">
        <v>307</v>
      </c>
      <c r="D4" s="344" t="s">
        <v>308</v>
      </c>
      <c r="E4" s="345"/>
    </row>
    <row r="5" spans="1:5" s="54" customFormat="1" ht="30" customHeight="1">
      <c r="A5" s="347"/>
      <c r="B5" s="349"/>
      <c r="C5" s="349"/>
      <c r="D5" s="60" t="s">
        <v>309</v>
      </c>
      <c r="E5" s="61" t="s">
        <v>310</v>
      </c>
    </row>
    <row r="6" spans="1:5" s="55" customFormat="1" ht="30" customHeight="1">
      <c r="A6" s="62" t="s">
        <v>311</v>
      </c>
      <c r="B6" s="63">
        <f>B7+B8+B9</f>
        <v>3.55</v>
      </c>
      <c r="C6" s="63">
        <f>C7+C8+C9</f>
        <v>3.25</v>
      </c>
      <c r="D6" s="63">
        <f>SUM(D7:D9)</f>
        <v>-0.30000000000000004</v>
      </c>
      <c r="E6" s="70">
        <f aca="true" t="shared" si="0" ref="E6:E11">D6/B6*100</f>
        <v>-8.450704225352114</v>
      </c>
    </row>
    <row r="7" spans="1:5" ht="30" customHeight="1">
      <c r="A7" s="65" t="s">
        <v>312</v>
      </c>
      <c r="B7" s="66"/>
      <c r="C7" s="67"/>
      <c r="D7" s="68">
        <f>C7-B7</f>
        <v>0</v>
      </c>
      <c r="E7" s="64"/>
    </row>
    <row r="8" spans="1:5" ht="30" customHeight="1">
      <c r="A8" s="69" t="s">
        <v>313</v>
      </c>
      <c r="B8" s="67">
        <v>0.55</v>
      </c>
      <c r="C8" s="67">
        <v>0.25</v>
      </c>
      <c r="D8" s="68">
        <f>C8-B8</f>
        <v>-0.30000000000000004</v>
      </c>
      <c r="E8" s="70">
        <f t="shared" si="0"/>
        <v>-54.545454545454554</v>
      </c>
    </row>
    <row r="9" spans="1:5" ht="30" customHeight="1">
      <c r="A9" s="69" t="s">
        <v>314</v>
      </c>
      <c r="B9" s="71">
        <v>3</v>
      </c>
      <c r="C9" s="71">
        <v>3</v>
      </c>
      <c r="D9" s="68">
        <f>C9-B9</f>
        <v>0</v>
      </c>
      <c r="E9" s="70">
        <f t="shared" si="0"/>
        <v>0</v>
      </c>
    </row>
    <row r="10" spans="1:5" ht="30" customHeight="1">
      <c r="A10" s="69" t="s">
        <v>315</v>
      </c>
      <c r="B10" s="67"/>
      <c r="C10" s="67"/>
      <c r="D10" s="68"/>
      <c r="E10" s="64"/>
    </row>
    <row r="11" spans="1:5" ht="30" customHeight="1">
      <c r="A11" s="72" t="s">
        <v>316</v>
      </c>
      <c r="B11" s="73">
        <v>3</v>
      </c>
      <c r="C11" s="73">
        <v>3</v>
      </c>
      <c r="D11" s="74">
        <f>C11-B11</f>
        <v>0</v>
      </c>
      <c r="E11" s="75">
        <f t="shared" si="0"/>
        <v>0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S25" sqref="S25"/>
    </sheetView>
  </sheetViews>
  <sheetFormatPr defaultColWidth="6.83203125" defaultRowHeight="19.5" customHeight="1"/>
  <cols>
    <col min="1" max="1" width="42.83203125" style="30" customWidth="1"/>
    <col min="2" max="4" width="7.16015625" style="31" customWidth="1"/>
    <col min="5" max="5" width="47" style="31" customWidth="1"/>
    <col min="6" max="6" width="39.5" style="31" customWidth="1"/>
    <col min="7" max="195" width="6.83203125" style="32" customWidth="1"/>
    <col min="196" max="196" width="6.83203125" style="0" customWidth="1"/>
  </cols>
  <sheetData>
    <row r="1" spans="1:6" s="26" customFormat="1" ht="36.75" customHeight="1">
      <c r="A1" s="33" t="s">
        <v>317</v>
      </c>
      <c r="B1" s="34"/>
      <c r="C1" s="34"/>
      <c r="D1" s="34"/>
      <c r="E1" s="34"/>
      <c r="F1" s="34"/>
    </row>
    <row r="2" spans="1:6" s="26" customFormat="1" ht="24" customHeight="1">
      <c r="A2" s="35"/>
      <c r="B2" s="35"/>
      <c r="C2" s="35"/>
      <c r="D2" s="35"/>
      <c r="E2" s="35"/>
      <c r="F2" s="36" t="s">
        <v>318</v>
      </c>
    </row>
    <row r="3" spans="1:6" s="26" customFormat="1" ht="15" customHeight="1">
      <c r="A3" s="384" t="s">
        <v>353</v>
      </c>
      <c r="B3" s="314"/>
      <c r="C3" s="314"/>
      <c r="D3" s="38"/>
      <c r="E3" s="38"/>
      <c r="F3" s="39" t="s">
        <v>26</v>
      </c>
    </row>
    <row r="4" spans="1:6" s="27" customFormat="1" ht="24" customHeight="1">
      <c r="A4" s="350" t="s">
        <v>74</v>
      </c>
      <c r="B4" s="265" t="s">
        <v>319</v>
      </c>
      <c r="C4" s="265"/>
      <c r="D4" s="265"/>
      <c r="E4" s="265" t="s">
        <v>94</v>
      </c>
      <c r="F4" s="351" t="s">
        <v>307</v>
      </c>
    </row>
    <row r="5" spans="1:6" s="27" customFormat="1" ht="24.75" customHeight="1">
      <c r="A5" s="350"/>
      <c r="B5" s="265"/>
      <c r="C5" s="265"/>
      <c r="D5" s="265"/>
      <c r="E5" s="265"/>
      <c r="F5" s="351"/>
    </row>
    <row r="6" spans="1:6" s="28" customFormat="1" ht="38.25" customHeight="1">
      <c r="A6" s="350"/>
      <c r="B6" s="40" t="s">
        <v>95</v>
      </c>
      <c r="C6" s="40" t="s">
        <v>96</v>
      </c>
      <c r="D6" s="40" t="s">
        <v>97</v>
      </c>
      <c r="E6" s="265"/>
      <c r="F6" s="351"/>
    </row>
    <row r="7" spans="1:195" s="29" customFormat="1" ht="35.25" customHeight="1">
      <c r="A7" s="41"/>
      <c r="B7" s="42"/>
      <c r="C7" s="42"/>
      <c r="D7" s="42"/>
      <c r="E7" s="43" t="s">
        <v>77</v>
      </c>
      <c r="F7" s="44">
        <f>SUM(F8:F11)</f>
        <v>7.69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</row>
    <row r="8" spans="1:6" ht="30" customHeight="1">
      <c r="A8" s="46" t="s">
        <v>87</v>
      </c>
      <c r="B8" s="47" t="s">
        <v>113</v>
      </c>
      <c r="C8" s="47" t="s">
        <v>111</v>
      </c>
      <c r="D8" s="47" t="s">
        <v>111</v>
      </c>
      <c r="E8" s="48" t="s">
        <v>136</v>
      </c>
      <c r="F8" s="49">
        <v>7.69</v>
      </c>
    </row>
    <row r="9" spans="1:6" ht="30" customHeight="1">
      <c r="A9" s="46"/>
      <c r="B9" s="47"/>
      <c r="C9" s="47"/>
      <c r="D9" s="47"/>
      <c r="E9" s="50"/>
      <c r="F9" s="49"/>
    </row>
    <row r="10" spans="1:6" ht="30" customHeight="1">
      <c r="A10" s="46"/>
      <c r="B10" s="47"/>
      <c r="C10" s="47"/>
      <c r="D10" s="47"/>
      <c r="E10" s="50"/>
      <c r="F10" s="49"/>
    </row>
    <row r="11" spans="1:6" ht="30" customHeight="1">
      <c r="A11" s="46"/>
      <c r="B11" s="47"/>
      <c r="C11" s="47"/>
      <c r="D11" s="47"/>
      <c r="E11" s="51"/>
      <c r="F11" s="49"/>
    </row>
    <row r="12" spans="1:6" ht="19.5" customHeight="1">
      <c r="A12" s="52" t="s">
        <v>320</v>
      </c>
      <c r="D12" s="53"/>
      <c r="E12" s="53"/>
      <c r="F12" s="53"/>
    </row>
    <row r="13" spans="1:6" ht="19.5" customHeight="1">
      <c r="A13" s="352" t="s">
        <v>321</v>
      </c>
      <c r="B13" s="352"/>
      <c r="C13" s="352"/>
      <c r="D13" s="352"/>
      <c r="E13" s="352"/>
      <c r="F13" s="352"/>
    </row>
    <row r="14" spans="1:6" ht="12">
      <c r="A14" s="352"/>
      <c r="B14" s="352"/>
      <c r="C14" s="352"/>
      <c r="D14" s="352"/>
      <c r="E14" s="352"/>
      <c r="F14" s="352"/>
    </row>
  </sheetData>
  <sheetProtection/>
  <mergeCells count="6">
    <mergeCell ref="A3:C3"/>
    <mergeCell ref="A4:A6"/>
    <mergeCell ref="E4:E6"/>
    <mergeCell ref="F4:F6"/>
    <mergeCell ref="A13:F14"/>
    <mergeCell ref="B4:D5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322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4" t="s">
        <v>323</v>
      </c>
    </row>
    <row r="3" spans="1:21" ht="12.75" customHeight="1">
      <c r="A3" s="385" t="s">
        <v>352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U3" s="25" t="s">
        <v>26</v>
      </c>
    </row>
    <row r="4" spans="1:21" ht="12.75" customHeight="1">
      <c r="A4" s="354" t="s">
        <v>74</v>
      </c>
      <c r="B4" s="354" t="s">
        <v>285</v>
      </c>
      <c r="C4" s="353" t="s">
        <v>141</v>
      </c>
      <c r="D4" s="353"/>
      <c r="E4" s="353"/>
      <c r="F4" s="353"/>
      <c r="G4" s="353"/>
      <c r="H4" s="353"/>
      <c r="I4" s="353"/>
      <c r="J4" s="353"/>
      <c r="K4" s="353"/>
      <c r="L4" s="340" t="s">
        <v>324</v>
      </c>
      <c r="M4" s="340" t="s">
        <v>325</v>
      </c>
      <c r="N4" s="331" t="s">
        <v>326</v>
      </c>
      <c r="O4" s="332"/>
      <c r="P4" s="332"/>
      <c r="Q4" s="333"/>
      <c r="R4" s="331" t="s">
        <v>327</v>
      </c>
      <c r="S4" s="332"/>
      <c r="T4" s="332"/>
      <c r="U4" s="333"/>
    </row>
    <row r="5" spans="1:21" ht="30" customHeight="1">
      <c r="A5" s="355"/>
      <c r="B5" s="355"/>
      <c r="C5" s="353" t="s">
        <v>77</v>
      </c>
      <c r="D5" s="265" t="s">
        <v>78</v>
      </c>
      <c r="E5" s="265"/>
      <c r="F5" s="265" t="s">
        <v>35</v>
      </c>
      <c r="G5" s="265" t="s">
        <v>37</v>
      </c>
      <c r="H5" s="265" t="s">
        <v>79</v>
      </c>
      <c r="I5" s="265"/>
      <c r="J5" s="265" t="s">
        <v>328</v>
      </c>
      <c r="K5" s="265" t="s">
        <v>45</v>
      </c>
      <c r="L5" s="341"/>
      <c r="M5" s="341"/>
      <c r="N5" s="340" t="s">
        <v>329</v>
      </c>
      <c r="O5" s="340" t="s">
        <v>330</v>
      </c>
      <c r="P5" s="340" t="s">
        <v>331</v>
      </c>
      <c r="Q5" s="340" t="s">
        <v>332</v>
      </c>
      <c r="R5" s="340" t="s">
        <v>329</v>
      </c>
      <c r="S5" s="340" t="s">
        <v>330</v>
      </c>
      <c r="T5" s="340" t="s">
        <v>331</v>
      </c>
      <c r="U5" s="340" t="s">
        <v>332</v>
      </c>
    </row>
    <row r="6" spans="1:21" ht="63.75" customHeight="1">
      <c r="A6" s="356"/>
      <c r="B6" s="356"/>
      <c r="C6" s="353"/>
      <c r="D6" s="17" t="s">
        <v>82</v>
      </c>
      <c r="E6" s="16" t="s">
        <v>83</v>
      </c>
      <c r="F6" s="265"/>
      <c r="G6" s="265"/>
      <c r="H6" s="17" t="s">
        <v>82</v>
      </c>
      <c r="I6" s="17" t="s">
        <v>83</v>
      </c>
      <c r="J6" s="265"/>
      <c r="K6" s="265"/>
      <c r="L6" s="342"/>
      <c r="M6" s="342"/>
      <c r="N6" s="342"/>
      <c r="O6" s="342"/>
      <c r="P6" s="342"/>
      <c r="Q6" s="342"/>
      <c r="R6" s="342"/>
      <c r="S6" s="342"/>
      <c r="T6" s="342"/>
      <c r="U6" s="342"/>
    </row>
    <row r="7" spans="1:21" ht="12.75" customHeight="1">
      <c r="A7" s="18"/>
      <c r="B7" s="18"/>
      <c r="C7" s="19">
        <f>D7+F7+G7+H7+J7+K7</f>
        <v>0</v>
      </c>
      <c r="D7" s="20">
        <f>SUM(D8:D15)</f>
        <v>0</v>
      </c>
      <c r="E7" s="20">
        <f aca="true" t="shared" si="0" ref="E7:K7">SUM(E8:E15)</f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1"/>
      <c r="M7" s="21"/>
      <c r="N7" s="23"/>
      <c r="O7" s="23"/>
      <c r="P7" s="23"/>
      <c r="Q7" s="23"/>
      <c r="R7" s="23"/>
      <c r="S7" s="23"/>
      <c r="T7" s="23"/>
      <c r="U7" s="23"/>
    </row>
    <row r="8" spans="1:21" ht="12.75" customHeight="1">
      <c r="A8" s="18"/>
      <c r="B8" s="18"/>
      <c r="C8" s="19">
        <f aca="true" t="shared" si="1" ref="C8:C15">D8+F8+G8+H8+J8+K8</f>
        <v>0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3"/>
      <c r="O8" s="23"/>
      <c r="P8" s="23"/>
      <c r="Q8" s="23"/>
      <c r="R8" s="23"/>
      <c r="S8" s="23"/>
      <c r="T8" s="23"/>
      <c r="U8" s="23"/>
    </row>
    <row r="9" spans="1:21" ht="12.75" customHeight="1">
      <c r="A9" s="18"/>
      <c r="B9" s="18"/>
      <c r="C9" s="19">
        <f t="shared" si="1"/>
        <v>0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3"/>
      <c r="O9" s="23"/>
      <c r="P9" s="23"/>
      <c r="Q9" s="23"/>
      <c r="R9" s="23"/>
      <c r="S9" s="23"/>
      <c r="T9" s="23"/>
      <c r="U9" s="23"/>
    </row>
    <row r="10" spans="1:21" ht="12.75" customHeight="1">
      <c r="A10" s="18"/>
      <c r="B10" s="18"/>
      <c r="C10" s="19">
        <f t="shared" si="1"/>
        <v>0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3"/>
      <c r="S10" s="23"/>
      <c r="T10" s="23"/>
      <c r="U10" s="23"/>
    </row>
    <row r="11" spans="1:21" ht="12.75" customHeight="1">
      <c r="A11" s="18"/>
      <c r="B11" s="18"/>
      <c r="C11" s="19">
        <f t="shared" si="1"/>
        <v>0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3"/>
      <c r="O11" s="23"/>
      <c r="P11" s="23"/>
      <c r="Q11" s="23"/>
      <c r="R11" s="23"/>
      <c r="S11" s="23"/>
      <c r="T11" s="23"/>
      <c r="U11" s="23"/>
    </row>
    <row r="12" spans="1:21" ht="12.75" customHeight="1">
      <c r="A12" s="15"/>
      <c r="B12" s="15"/>
      <c r="C12" s="19">
        <f t="shared" si="1"/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3"/>
      <c r="O12" s="23"/>
      <c r="P12" s="23"/>
      <c r="Q12" s="23"/>
      <c r="R12" s="23"/>
      <c r="S12" s="23"/>
      <c r="T12" s="23"/>
      <c r="U12" s="23"/>
    </row>
    <row r="13" spans="1:21" ht="12.75" customHeight="1">
      <c r="A13" s="15"/>
      <c r="B13" s="15"/>
      <c r="C13" s="19">
        <f t="shared" si="1"/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3"/>
      <c r="O13" s="23"/>
      <c r="P13" s="23"/>
      <c r="Q13" s="23"/>
      <c r="R13" s="23"/>
      <c r="S13" s="23"/>
      <c r="T13" s="23"/>
      <c r="U13" s="23"/>
    </row>
    <row r="14" spans="1:21" ht="12.75" customHeight="1">
      <c r="A14" s="15"/>
      <c r="B14" s="15"/>
      <c r="C14" s="19">
        <f t="shared" si="1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  <c r="S14" s="23"/>
      <c r="T14" s="23"/>
      <c r="U14" s="23"/>
    </row>
    <row r="15" spans="1:21" ht="12.75" customHeight="1">
      <c r="A15" s="15"/>
      <c r="B15" s="15"/>
      <c r="C15" s="19">
        <f t="shared" si="1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3"/>
      <c r="O15" s="23"/>
      <c r="P15" s="23"/>
      <c r="Q15" s="23"/>
      <c r="R15" s="23"/>
      <c r="S15" s="23"/>
      <c r="T15" s="23"/>
      <c r="U15" s="23"/>
    </row>
    <row r="16" spans="1:21" ht="12.75" customHeight="1">
      <c r="A16" s="22" t="s">
        <v>333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ht="12.75" customHeight="1">
      <c r="A17" s="22"/>
    </row>
  </sheetData>
  <sheetProtection/>
  <mergeCells count="22">
    <mergeCell ref="R4:U4"/>
    <mergeCell ref="D5:E5"/>
    <mergeCell ref="H5:I5"/>
    <mergeCell ref="A4:A6"/>
    <mergeCell ref="B4:B6"/>
    <mergeCell ref="C5:C6"/>
    <mergeCell ref="F5:F6"/>
    <mergeCell ref="G5:G6"/>
    <mergeCell ref="J5:J6"/>
    <mergeCell ref="K5:K6"/>
    <mergeCell ref="L4:L6"/>
    <mergeCell ref="M4:M6"/>
    <mergeCell ref="N5:N6"/>
    <mergeCell ref="O5:O6"/>
    <mergeCell ref="C4:K4"/>
    <mergeCell ref="N4:Q4"/>
    <mergeCell ref="P5:P6"/>
    <mergeCell ref="Q5:Q6"/>
    <mergeCell ref="R5:R6"/>
    <mergeCell ref="S5:S6"/>
    <mergeCell ref="T5:T6"/>
    <mergeCell ref="U5:U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57" t="s">
        <v>334</v>
      </c>
      <c r="B1" s="357"/>
      <c r="C1" s="357"/>
      <c r="D1" s="357"/>
      <c r="E1" s="358"/>
    </row>
    <row r="2" spans="1:5" s="1" customFormat="1" ht="26.25" customHeight="1">
      <c r="A2" s="1" t="s">
        <v>335</v>
      </c>
      <c r="B2" s="1" t="s">
        <v>73</v>
      </c>
      <c r="E2" s="6"/>
    </row>
    <row r="3" spans="1:5" s="2" customFormat="1" ht="30" customHeight="1">
      <c r="A3" s="7" t="s">
        <v>336</v>
      </c>
      <c r="B3" s="8" t="s">
        <v>337</v>
      </c>
      <c r="C3" s="7" t="s">
        <v>338</v>
      </c>
      <c r="D3" s="7" t="s">
        <v>339</v>
      </c>
      <c r="E3" s="9" t="s">
        <v>340</v>
      </c>
    </row>
    <row r="4" spans="1:5" s="2" customFormat="1" ht="58.5" customHeight="1">
      <c r="A4" s="10" t="s">
        <v>341</v>
      </c>
      <c r="B4" s="7"/>
      <c r="C4" s="7"/>
      <c r="D4" s="7"/>
      <c r="E4" s="7"/>
    </row>
    <row r="5" spans="1:5" s="3" customFormat="1" ht="60.75" customHeight="1">
      <c r="A5" s="11" t="s">
        <v>342</v>
      </c>
      <c r="B5" s="359"/>
      <c r="C5" s="360"/>
      <c r="D5" s="360"/>
      <c r="E5" s="361"/>
    </row>
    <row r="6" spans="1:5" s="4" customFormat="1" ht="60.75" customHeight="1">
      <c r="A6" s="11" t="s">
        <v>343</v>
      </c>
      <c r="B6" s="362"/>
      <c r="C6" s="363"/>
      <c r="D6" s="363"/>
      <c r="E6" s="364"/>
    </row>
    <row r="7" spans="1:5" s="4" customFormat="1" ht="60.75" customHeight="1">
      <c r="A7" s="11" t="s">
        <v>344</v>
      </c>
      <c r="B7" s="362" t="s">
        <v>345</v>
      </c>
      <c r="C7" s="363"/>
      <c r="D7" s="363"/>
      <c r="E7" s="364"/>
    </row>
    <row r="8" s="1" customFormat="1" ht="21" customHeight="1">
      <c r="A8" s="1" t="s">
        <v>346</v>
      </c>
    </row>
    <row r="9" s="1" customFormat="1" ht="21" customHeight="1">
      <c r="A9" s="1" t="s">
        <v>347</v>
      </c>
    </row>
    <row r="10" s="1" customFormat="1" ht="21" customHeight="1">
      <c r="A10" s="1" t="s">
        <v>348</v>
      </c>
    </row>
    <row r="11" s="1" customFormat="1" ht="21" customHeight="1">
      <c r="A11" s="1" t="s">
        <v>349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2018-05-02T05:07:32Z</cp:lastPrinted>
  <dcterms:created xsi:type="dcterms:W3CDTF">2017-01-26T02:06:17Z</dcterms:created>
  <dcterms:modified xsi:type="dcterms:W3CDTF">2018-05-11T01:43:12Z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