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944" firstSheet="33" activeTab="39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'18机关运行经费'!$A$1:$F$14</definedName>
    <definedName name="_xlnm.Print_Area" localSheetId="24">'2部门收支总表'!$A$2:$O$15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<sst xmlns="http://schemas.openxmlformats.org/spreadsheetml/2006/main" count="955" uniqueCount="378">
  <si>
    <t>附件2</t>
  </si>
  <si>
    <t>工信局2018年部门预算和“三公”经费预算公开表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</si>
  <si>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</si>
  <si>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</si>
  <si>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</si>
  <si>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</si>
  <si>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</si>
  <si>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  四、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年部门支出总体情况表（支出预算）</t>
    </r>
  </si>
  <si>
    <r>
      <t xml:space="preserve">                  </t>
    </r>
    <r>
      <rPr>
        <sz val="12"/>
        <rFont val="宋体"/>
        <family val="0"/>
      </rPr>
      <t xml:space="preserve">  五、</t>
    </r>
    <r>
      <rPr>
        <sz val="12"/>
        <rFont val="宋体"/>
        <family val="0"/>
      </rPr>
      <t>2018</t>
    </r>
    <r>
      <rPr>
        <sz val="12"/>
        <rFont val="宋体"/>
        <family val="0"/>
      </rPr>
      <t xml:space="preserve">年部门支出总体情况表（资金来源）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</si>
  <si>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</si>
  <si>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</si>
  <si>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</si>
  <si>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 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年部门一般公共预算基本支出表（资金来源）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</si>
  <si>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</si>
  <si>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</si>
  <si>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</si>
  <si>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</si>
  <si>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</si>
  <si>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</si>
  <si>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</si>
  <si>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</si>
  <si>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</si>
  <si>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</si>
  <si>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</si>
  <si>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</si>
  <si>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部门名称：工信局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</si>
  <si>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</si>
  <si>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</si>
  <si>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</si>
  <si>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</si>
  <si>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</si>
  <si>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</si>
  <si>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</si>
  <si>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</si>
  <si>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</si>
  <si>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</si>
  <si>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</si>
  <si>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</si>
  <si>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</si>
  <si>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</si>
  <si>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</si>
  <si>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</si>
  <si>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</si>
  <si>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</si>
  <si>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</si>
  <si>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</si>
  <si>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</si>
  <si>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</si>
  <si>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</si>
  <si>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</si>
  <si>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十、医疗卫生支出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</si>
  <si>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</si>
  <si>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</si>
  <si>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</si>
  <si>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</si>
  <si>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</si>
  <si>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</si>
  <si>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</si>
  <si>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</si>
  <si>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十五、资源勘探电力信息等支出</t>
  </si>
  <si>
    <t>十六、商业服务业等支出</t>
  </si>
  <si>
    <t>十七、金融支出</t>
  </si>
  <si>
    <t>十八、国土资源气象等事务</t>
  </si>
  <si>
    <t>十九、住房保障支出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</si>
  <si>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</si>
  <si>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</si>
  <si>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</si>
  <si>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</si>
  <si>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</si>
  <si>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收    入    合    计</t>
  </si>
  <si>
    <t>支    出    总    计</t>
  </si>
  <si>
    <t>按《部门预算收支汇总表》填列，加提前告知专项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</si>
  <si>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</si>
  <si>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</si>
  <si>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</si>
  <si>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</si>
  <si>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</si>
  <si>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</si>
  <si>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</si>
  <si>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基本支出</t>
  </si>
  <si>
    <t>项目支出</t>
  </si>
  <si>
    <t>小计</t>
  </si>
  <si>
    <t>其中：上级提前告知转移支付资金</t>
  </si>
  <si>
    <t>工资福利支出</t>
  </si>
  <si>
    <t>商品和服务支出</t>
  </si>
  <si>
    <t>对个人和家庭的补助</t>
  </si>
  <si>
    <t>工信局</t>
  </si>
  <si>
    <t>……</t>
  </si>
  <si>
    <t>收入按《部门预算支出汇总（功能）》填列，加提前告知专项</t>
  </si>
  <si>
    <t>支出按《2018年功能-经济表》填列，加提前告知专项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</si>
  <si>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</si>
  <si>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</si>
  <si>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</si>
  <si>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</si>
  <si>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</si>
  <si>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</si>
  <si>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</si>
  <si>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201</t>
  </si>
  <si>
    <t>一般公共服务支出</t>
  </si>
  <si>
    <t>13</t>
  </si>
  <si>
    <t xml:space="preserve">  商贸事务</t>
  </si>
  <si>
    <t xml:space="preserve">  201</t>
  </si>
  <si>
    <t xml:space="preserve">  13</t>
  </si>
  <si>
    <t>01</t>
  </si>
  <si>
    <t xml:space="preserve">    行政运行（商贸事务）</t>
  </si>
  <si>
    <t>08</t>
  </si>
  <si>
    <t xml:space="preserve">    招商引资</t>
  </si>
  <si>
    <t>99</t>
  </si>
  <si>
    <t xml:space="preserve">    其他商贸事务支出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</si>
  <si>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</si>
  <si>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</si>
  <si>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</si>
  <si>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</si>
  <si>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</si>
  <si>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</si>
  <si>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归口管理的行政单位离退休</t>
  </si>
  <si>
    <t xml:space="preserve">    机关事业单位基本养老保险缴费支出</t>
  </si>
  <si>
    <t>210</t>
  </si>
  <si>
    <t>医疗卫生与计划生育支出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</si>
  <si>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</si>
  <si>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</si>
  <si>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</si>
  <si>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</si>
  <si>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</si>
  <si>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215</t>
  </si>
  <si>
    <t>资源勘探信息等支出</t>
  </si>
  <si>
    <t xml:space="preserve">  支持中小企业发展和管理支出</t>
  </si>
  <si>
    <t xml:space="preserve">  215</t>
  </si>
  <si>
    <t xml:space="preserve">  08</t>
  </si>
  <si>
    <t xml:space="preserve">    中小企业发展专项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</si>
  <si>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</si>
  <si>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</si>
  <si>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</si>
  <si>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</si>
  <si>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</si>
  <si>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</si>
  <si>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</si>
  <si>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(下属二级单位）…</t>
  </si>
  <si>
    <t>按《部门预算支出汇总（功能）》填列，加提前告知专项</t>
  </si>
  <si>
    <t>2018年部门支出总体情况表（支出预算）</t>
  </si>
  <si>
    <t>公开表4</t>
  </si>
  <si>
    <t xml:space="preserve">      一般公共服务支出</t>
  </si>
  <si>
    <t xml:space="preserve">        商贸事务</t>
  </si>
  <si>
    <t xml:space="preserve">          行政运行（商贸事务）</t>
  </si>
  <si>
    <t xml:space="preserve">          招商引资</t>
  </si>
  <si>
    <t xml:space="preserve">          其他商贸事务支出</t>
  </si>
  <si>
    <t xml:space="preserve">      社会保障和就业支出</t>
  </si>
  <si>
    <t xml:space="preserve">        行政事业单位离退休</t>
  </si>
  <si>
    <t xml:space="preserve">          归口管理的行政单位离退休</t>
  </si>
  <si>
    <t xml:space="preserve">          机关事业单位基本养老保险缴费支出</t>
  </si>
  <si>
    <t xml:space="preserve">      医疗卫生与计划生育支出</t>
  </si>
  <si>
    <t xml:space="preserve">        行政事业单位医疗</t>
  </si>
  <si>
    <t xml:space="preserve">          行政单位医疗</t>
  </si>
  <si>
    <t xml:space="preserve">      资源勘探信息等支出</t>
  </si>
  <si>
    <t xml:space="preserve">        支持中小企业发展和管理支出</t>
  </si>
  <si>
    <t xml:space="preserve">          中小企业发展专项</t>
  </si>
  <si>
    <t xml:space="preserve">      住房保障支出</t>
  </si>
  <si>
    <t xml:space="preserve">        住房改革支出</t>
  </si>
  <si>
    <t xml:space="preserve">          住房公积金</t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</si>
  <si>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</si>
  <si>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2018年部门支出总体情况表（资金来源）</t>
  </si>
  <si>
    <t>公开表5</t>
  </si>
  <si>
    <t>资金来源</t>
  </si>
  <si>
    <t>按《支出汇总（功能）》填列，加提前告知专项</t>
  </si>
  <si>
    <t>2018年部门财政拨款收支总体情况表</t>
  </si>
  <si>
    <t>公开表6</t>
  </si>
  <si>
    <t>财政拨款收入预算</t>
  </si>
  <si>
    <t>财政拨款支出预算</t>
  </si>
  <si>
    <t>二、纳入预算管理的专项收入</t>
  </si>
  <si>
    <t>收入按《支出汇总（功能）》对应科目填列，加提前告知专项</t>
  </si>
  <si>
    <r>
      <t>按《2018年功能-经济表</t>
    </r>
    <r>
      <rPr>
        <b/>
        <sz val="12"/>
        <rFont val="宋体"/>
        <family val="0"/>
      </rPr>
      <t>》对应科目填列加提前告知专项</t>
    </r>
  </si>
  <si>
    <t>公开表7</t>
  </si>
  <si>
    <t>支出内容</t>
  </si>
  <si>
    <t>基本支出按《2018年功能-经济表》对应科目填列,加提前告知专项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</si>
  <si>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</si>
  <si>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</si>
  <si>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</si>
  <si>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</si>
  <si>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</si>
  <si>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</si>
  <si>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</si>
  <si>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</si>
  <si>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</si>
  <si>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2018年部门一般公共预算基本支出表（资金来源）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</si>
  <si>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</si>
  <si>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</si>
  <si>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</si>
  <si>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</si>
  <si>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</si>
  <si>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按《部门预算基本支出填列》自行汇总</t>
  </si>
  <si>
    <t>2018年部门一般公共预算基本支出情况表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</si>
  <si>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</si>
  <si>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</si>
  <si>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</si>
  <si>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</si>
  <si>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</si>
  <si>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</si>
  <si>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</si>
  <si>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</si>
  <si>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</si>
  <si>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</si>
  <si>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</si>
  <si>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</si>
  <si>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</si>
  <si>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</si>
  <si>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</si>
  <si>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</si>
  <si>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</si>
  <si>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</si>
  <si>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</si>
  <si>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</si>
  <si>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</si>
  <si>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14</t>
  </si>
  <si>
    <t xml:space="preserve">    医疗费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</si>
  <si>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</si>
  <si>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</si>
  <si>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</si>
  <si>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</si>
  <si>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</si>
  <si>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</si>
  <si>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</si>
  <si>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</si>
  <si>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</si>
  <si>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</si>
  <si>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</si>
  <si>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</si>
  <si>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</si>
  <si>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</si>
  <si>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</si>
  <si>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</si>
  <si>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</si>
  <si>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</si>
  <si>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</si>
  <si>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</si>
  <si>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</si>
  <si>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</si>
  <si>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</si>
  <si>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</si>
  <si>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</si>
  <si>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</si>
  <si>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</si>
  <si>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</si>
  <si>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</si>
  <si>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</si>
  <si>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</si>
  <si>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</si>
  <si>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</si>
  <si>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</si>
  <si>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</si>
  <si>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</si>
  <si>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</si>
  <si>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</si>
  <si>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</si>
  <si>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</si>
  <si>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</si>
  <si>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</si>
  <si>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</si>
  <si>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</si>
  <si>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</si>
  <si>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</si>
  <si>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</si>
  <si>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</si>
  <si>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</si>
  <si>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</si>
  <si>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</si>
  <si>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</si>
  <si>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</si>
  <si>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</si>
  <si>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</si>
  <si>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</si>
  <si>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</si>
  <si>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</si>
  <si>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</si>
  <si>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</si>
  <si>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</si>
  <si>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</si>
  <si>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</si>
  <si>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</si>
  <si>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</si>
  <si>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</si>
  <si>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</si>
  <si>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</si>
  <si>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</si>
  <si>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</si>
  <si>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</si>
  <si>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</si>
  <si>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</si>
  <si>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</si>
  <si>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</si>
  <si>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</si>
  <si>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</si>
  <si>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按《部门预算中财拨基本支出明细7、收费基本支出明细、专户基本支出明细、专项基本支出明细表》填列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</si>
  <si>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</si>
  <si>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</si>
  <si>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按《基本、项目两个表中对应数据填列》</t>
  </si>
  <si>
    <t>2018年部门（政府性基金收入）政府性基金预算支出表</t>
  </si>
  <si>
    <t>公开表12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</si>
  <si>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</si>
  <si>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按《项目中政府性基金支出明细表》填列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</si>
  <si>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</si>
  <si>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</si>
  <si>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注：此表无数，别删除。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</si>
  <si>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</si>
  <si>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</si>
  <si>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</si>
  <si>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</si>
  <si>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</si>
  <si>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招商引资经费</t>
  </si>
  <si>
    <t>新能源产业办招商经费10万元</t>
  </si>
  <si>
    <t>处理企业遗留问题</t>
  </si>
  <si>
    <t>原医药局系统职工独生子女家庭退休补助4.5万元</t>
  </si>
  <si>
    <t>60精简生活补助费</t>
  </si>
  <si>
    <t>60年代精简退职职工（6人）每年需发方生活救济补助费2.47万元。</t>
  </si>
  <si>
    <t>荣泰药业公司项目补助资金</t>
  </si>
  <si>
    <t>二期建筑项目扶持资金112万元</t>
  </si>
  <si>
    <t>按《项目支出表》自行汇总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</si>
  <si>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</si>
  <si>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</si>
  <si>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</si>
  <si>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</si>
  <si>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</si>
  <si>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</si>
  <si>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其中：</t>
  </si>
  <si>
    <t>上级提前告知转移支付资金</t>
  </si>
  <si>
    <t>注：此表涉及部门的填列。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</si>
  <si>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</si>
  <si>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</si>
  <si>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</si>
  <si>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</si>
  <si>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</si>
  <si>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</si>
  <si>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</si>
  <si>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注：如果此表无数，别删除。</t>
  </si>
  <si>
    <t>新宾县“三公”经费预算汇总表</t>
  </si>
  <si>
    <t>项目</t>
  </si>
  <si>
    <t>2017年预算</t>
  </si>
  <si>
    <t>2018年预算</t>
  </si>
  <si>
    <t>2018年比2017年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</si>
  <si>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</si>
  <si>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</si>
  <si>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</si>
  <si>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</si>
  <si>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</si>
  <si>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</si>
  <si>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</si>
  <si>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</si>
  <si>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</si>
  <si>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</si>
  <si>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</si>
  <si>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</si>
  <si>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按《基本支出》中的（商品和服务支出）填列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</si>
  <si>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</si>
  <si>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</si>
  <si>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</si>
  <si>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</si>
  <si>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</si>
  <si>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</si>
  <si>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</si>
  <si>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</si>
  <si>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</si>
  <si>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</si>
  <si>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</si>
  <si>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注：如果此表无数，请在此注明“本部门没有需申报绩效考核的项目支出，故本表无数据”。</t>
  </si>
  <si>
    <t>2018年度部门预算公开情况统计表</t>
  </si>
  <si>
    <t>是否已公开</t>
  </si>
  <si>
    <t>公开时间</t>
  </si>
  <si>
    <t>公开方式</t>
  </si>
  <si>
    <t>涉密部门对不进行公开的简要说明并确认</t>
  </si>
  <si>
    <t>备注</t>
  </si>
  <si>
    <t>已公开</t>
  </si>
  <si>
    <t>网上公开</t>
  </si>
  <si>
    <t>公开预算的网址及其他公开地点（详细地址）</t>
  </si>
  <si>
    <t>公众反映及答复情况</t>
  </si>
  <si>
    <t>公开机关及下属单位名单</t>
  </si>
  <si>
    <t>填表人：方秀萍</t>
  </si>
  <si>
    <t>办公电话：55080166</t>
  </si>
  <si>
    <t>手机：</t>
  </si>
  <si>
    <t>财务负责人：崔正勇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</si>
</sst>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_ "/>
    <numFmt numFmtId="181" formatCode="#,##0.0"/>
    <numFmt numFmtId="182" formatCode="#,##0.00_);[Red]\(#,##0.00\)"/>
    <numFmt numFmtId="183" formatCode="#,##0.0000"/>
  </numFmts>
  <fonts count="4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35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8" fillId="0" borderId="4" applyNumberFormat="0" applyFill="0" applyAlignment="0" applyProtection="0"/>
    <xf numFmtId="0" fontId="2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36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70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6" fillId="0" borderId="0" xfId="88" applyFont="1" applyFill="1" applyBorder="1" applyAlignment="1">
      <alignment horizontal="left" vertical="center"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57" fontId="3" fillId="0" borderId="10" xfId="82" applyNumberFormat="1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7" fillId="24" borderId="0" xfId="0" applyFont="1" applyFill="1" applyAlignment="1">
      <alignment horizontal="centerContinuous" vertical="center"/>
    </xf>
    <xf numFmtId="0" fontId="8" fillId="24" borderId="0" xfId="0" applyFont="1" applyFill="1" applyAlignment="1">
      <alignment vertical="center"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0" fontId="8" fillId="24" borderId="14" xfId="0" applyNumberFormat="1" applyFont="1" applyFill="1" applyBorder="1" applyAlignment="1" applyProtection="1">
      <alignment vertical="center"/>
      <protection/>
    </xf>
    <xf numFmtId="0" fontId="8" fillId="24" borderId="15" xfId="0" applyNumberFormat="1" applyFont="1" applyFill="1" applyBorder="1" applyAlignment="1" applyProtection="1">
      <alignment vertical="center" wrapText="1"/>
      <protection/>
    </xf>
    <xf numFmtId="0" fontId="8" fillId="24" borderId="10" xfId="0" applyNumberFormat="1" applyFont="1" applyFill="1" applyBorder="1" applyAlignment="1" applyProtection="1">
      <alignment vertical="center" wrapText="1"/>
      <protection/>
    </xf>
    <xf numFmtId="0" fontId="8" fillId="24" borderId="10" xfId="0" applyNumberFormat="1" applyFont="1" applyFill="1" applyBorder="1" applyAlignment="1" applyProtection="1">
      <alignment vertical="center"/>
      <protection/>
    </xf>
    <xf numFmtId="0" fontId="9" fillId="24" borderId="0" xfId="0" applyFont="1" applyFill="1" applyAlignment="1">
      <alignment vertical="center"/>
    </xf>
    <xf numFmtId="0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Alignment="1" applyProtection="1">
      <alignment horizontal="right" vertical="center"/>
      <protection/>
    </xf>
    <xf numFmtId="0" fontId="8" fillId="24" borderId="0" xfId="0" applyFont="1" applyFill="1" applyAlignment="1">
      <alignment horizontal="right" vertical="center"/>
    </xf>
    <xf numFmtId="0" fontId="9" fillId="0" borderId="0" xfId="107" applyFont="1" applyAlignment="1">
      <alignment vertical="center"/>
      <protection/>
    </xf>
    <xf numFmtId="0" fontId="6" fillId="24" borderId="0" xfId="107" applyFont="1" applyFill="1" applyAlignment="1">
      <alignment vertical="center" wrapText="1"/>
      <protection/>
    </xf>
    <xf numFmtId="0" fontId="6" fillId="0" borderId="0" xfId="107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Alignment="1">
      <alignment vertical="center"/>
      <protection/>
    </xf>
    <xf numFmtId="0" fontId="9" fillId="0" borderId="0" xfId="107" applyFont="1">
      <alignment/>
      <protection/>
    </xf>
    <xf numFmtId="2" fontId="7" fillId="0" borderId="0" xfId="107" applyNumberFormat="1" applyFont="1" applyFill="1" applyAlignment="1" applyProtection="1">
      <alignment horizontal="centerContinuous" vertical="center"/>
      <protection/>
    </xf>
    <xf numFmtId="2" fontId="10" fillId="0" borderId="0" xfId="107" applyNumberFormat="1" applyFont="1" applyFill="1" applyAlignment="1" applyProtection="1">
      <alignment horizontal="centerContinuous" vertical="center"/>
      <protection/>
    </xf>
    <xf numFmtId="2" fontId="9" fillId="0" borderId="0" xfId="107" applyNumberFormat="1" applyFont="1" applyFill="1" applyAlignment="1" applyProtection="1">
      <alignment horizontal="center" vertical="center"/>
      <protection/>
    </xf>
    <xf numFmtId="2" fontId="6" fillId="0" borderId="0" xfId="107" applyNumberFormat="1" applyFont="1" applyFill="1" applyAlignment="1" applyProtection="1">
      <alignment horizontal="right" vertical="center"/>
      <protection/>
    </xf>
    <xf numFmtId="0" fontId="6" fillId="0" borderId="16" xfId="88" applyFont="1" applyFill="1" applyBorder="1" applyAlignment="1">
      <alignment horizontal="left" vertical="center"/>
      <protection/>
    </xf>
    <xf numFmtId="176" fontId="9" fillId="0" borderId="0" xfId="107" applyNumberFormat="1" applyFont="1" applyFill="1" applyAlignment="1">
      <alignment horizontal="center" vertical="center"/>
      <protection/>
    </xf>
    <xf numFmtId="176" fontId="6" fillId="0" borderId="16" xfId="107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107" applyNumberFormat="1" applyFont="1" applyFill="1" applyBorder="1" applyAlignment="1" applyProtection="1">
      <alignment horizontal="center" vertical="center" wrapText="1"/>
      <protection/>
    </xf>
    <xf numFmtId="0" fontId="6" fillId="0" borderId="0" xfId="107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178" fontId="9" fillId="0" borderId="10" xfId="107" applyNumberFormat="1" applyFont="1" applyFill="1" applyBorder="1" applyAlignment="1" applyProtection="1">
      <alignment horizontal="right" vertical="center" wrapText="1"/>
      <protection/>
    </xf>
    <xf numFmtId="49" fontId="3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Fill="1" applyAlignment="1">
      <alignment vertical="center"/>
      <protection/>
    </xf>
    <xf numFmtId="0" fontId="6" fillId="0" borderId="0" xfId="87" applyFont="1" applyAlignment="1">
      <alignment horizontal="center"/>
      <protection/>
    </xf>
    <xf numFmtId="0" fontId="3" fillId="0" borderId="0" xfId="87" applyFont="1">
      <alignment vertical="center"/>
      <protection/>
    </xf>
    <xf numFmtId="0" fontId="2" fillId="0" borderId="0" xfId="87">
      <alignment vertical="center"/>
      <protection/>
    </xf>
    <xf numFmtId="0" fontId="11" fillId="0" borderId="0" xfId="0" applyFont="1" applyAlignment="1">
      <alignment/>
    </xf>
    <xf numFmtId="0" fontId="9" fillId="0" borderId="0" xfId="87" applyFont="1" applyAlignment="1">
      <alignment horizontal="right"/>
      <protection/>
    </xf>
    <xf numFmtId="0" fontId="12" fillId="0" borderId="10" xfId="87" applyFont="1" applyBorder="1" applyAlignment="1">
      <alignment horizontal="center"/>
      <protection/>
    </xf>
    <xf numFmtId="0" fontId="12" fillId="0" borderId="17" xfId="87" applyFont="1" applyBorder="1" applyAlignment="1">
      <alignment horizontal="center"/>
      <protection/>
    </xf>
    <xf numFmtId="0" fontId="12" fillId="0" borderId="18" xfId="87" applyFont="1" applyBorder="1" applyAlignment="1">
      <alignment vertical="center"/>
      <protection/>
    </xf>
    <xf numFmtId="4" fontId="12" fillId="0" borderId="10" xfId="87" applyNumberFormat="1" applyFont="1" applyBorder="1" applyAlignment="1">
      <alignment vertical="center"/>
      <protection/>
    </xf>
    <xf numFmtId="179" fontId="12" fillId="0" borderId="17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 wrapText="1"/>
      <protection/>
    </xf>
    <xf numFmtId="4" fontId="11" fillId="0" borderId="10" xfId="87" applyNumberFormat="1" applyFont="1" applyFill="1" applyBorder="1" applyAlignment="1" applyProtection="1">
      <alignment horizontal="right" vertical="center"/>
      <protection/>
    </xf>
    <xf numFmtId="0" fontId="11" fillId="0" borderId="10" xfId="87" applyFont="1" applyBorder="1">
      <alignment vertical="center"/>
      <protection/>
    </xf>
    <xf numFmtId="178" fontId="11" fillId="0" borderId="10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/>
      <protection/>
    </xf>
    <xf numFmtId="179" fontId="11" fillId="0" borderId="17" xfId="87" applyNumberFormat="1" applyFont="1" applyBorder="1">
      <alignment vertical="center"/>
      <protection/>
    </xf>
    <xf numFmtId="4" fontId="11" fillId="0" borderId="10" xfId="87" applyNumberFormat="1" applyFont="1" applyBorder="1" applyAlignment="1">
      <alignment vertical="center"/>
      <protection/>
    </xf>
    <xf numFmtId="0" fontId="11" fillId="0" borderId="19" xfId="87" applyFont="1" applyBorder="1" applyAlignment="1">
      <alignment vertical="center"/>
      <protection/>
    </xf>
    <xf numFmtId="0" fontId="11" fillId="0" borderId="20" xfId="87" applyFont="1" applyBorder="1">
      <alignment vertical="center"/>
      <protection/>
    </xf>
    <xf numFmtId="178" fontId="11" fillId="0" borderId="20" xfId="87" applyNumberFormat="1" applyFont="1" applyBorder="1">
      <alignment vertical="center"/>
      <protection/>
    </xf>
    <xf numFmtId="179" fontId="11" fillId="0" borderId="21" xfId="87" applyNumberFormat="1" applyFont="1" applyBorder="1">
      <alignment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49" fontId="9" fillId="0" borderId="10" xfId="88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81" fontId="9" fillId="0" borderId="10" xfId="107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107" applyNumberFormat="1" applyFont="1" applyFill="1" applyBorder="1" applyAlignment="1" applyProtection="1">
      <alignment horizontal="right" vertical="center" wrapText="1"/>
      <protection/>
    </xf>
    <xf numFmtId="49" fontId="9" fillId="0" borderId="22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1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07" applyNumberFormat="1" applyFont="1" applyFill="1" applyAlignment="1" applyProtection="1">
      <alignment horizontal="centerContinuous" vertical="center"/>
      <protection/>
    </xf>
    <xf numFmtId="0" fontId="9" fillId="0" borderId="0" xfId="107" applyNumberFormat="1" applyFont="1" applyFill="1" applyAlignment="1" applyProtection="1">
      <alignment horizontal="centerContinuous" vertical="center"/>
      <protection/>
    </xf>
    <xf numFmtId="0" fontId="6" fillId="0" borderId="0" xfId="10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10" xfId="0" applyNumberForma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8" fontId="9" fillId="0" borderId="10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107" applyNumberFormat="1" applyFont="1" applyFill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88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6" fillId="0" borderId="24" xfId="0" applyNumberFormat="1" applyFont="1" applyFill="1" applyBorder="1" applyAlignment="1" applyProtection="1">
      <alignment horizontal="centerContinuous" vertical="center"/>
      <protection/>
    </xf>
    <xf numFmtId="0" fontId="6" fillId="0" borderId="24" xfId="0" applyFont="1" applyBorder="1" applyAlignment="1">
      <alignment horizontal="centerContinuous" vertical="center"/>
    </xf>
    <xf numFmtId="0" fontId="6" fillId="0" borderId="11" xfId="0" applyFont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 applyProtection="1">
      <alignment vertical="center"/>
      <protection/>
    </xf>
    <xf numFmtId="4" fontId="6" fillId="0" borderId="13" xfId="0" applyNumberFormat="1" applyFont="1" applyFill="1" applyBorder="1" applyAlignment="1">
      <alignment vertical="center" wrapText="1"/>
    </xf>
    <xf numFmtId="181" fontId="6" fillId="0" borderId="13" xfId="0" applyNumberFormat="1" applyFont="1" applyFill="1" applyBorder="1" applyAlignment="1">
      <alignment vertical="center" wrapText="1"/>
    </xf>
    <xf numFmtId="181" fontId="6" fillId="0" borderId="26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vertical="center"/>
      <protection/>
    </xf>
    <xf numFmtId="4" fontId="9" fillId="0" borderId="10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49" fontId="9" fillId="0" borderId="27" xfId="0" applyNumberFormat="1" applyFont="1" applyFill="1" applyBorder="1" applyAlignment="1" applyProtection="1">
      <alignment vertical="center" wrapText="1"/>
      <protection/>
    </xf>
    <xf numFmtId="4" fontId="9" fillId="0" borderId="19" xfId="0" applyNumberFormat="1" applyFont="1" applyFill="1" applyBorder="1" applyAlignment="1" applyProtection="1">
      <alignment vertical="center"/>
      <protection/>
    </xf>
    <xf numFmtId="4" fontId="9" fillId="0" borderId="20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6" fillId="0" borderId="29" xfId="0" applyNumberFormat="1" applyFont="1" applyFill="1" applyBorder="1" applyAlignment="1" applyProtection="1">
      <alignment horizontal="centerContinuous" vertical="center"/>
      <protection/>
    </xf>
    <xf numFmtId="4" fontId="6" fillId="0" borderId="18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7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4" fontId="9" fillId="0" borderId="17" xfId="0" applyNumberFormat="1" applyFont="1" applyBorder="1" applyAlignment="1">
      <alignment vertical="center"/>
    </xf>
    <xf numFmtId="4" fontId="9" fillId="0" borderId="19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4" fontId="9" fillId="0" borderId="21" xfId="0" applyNumberFormat="1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10" fillId="0" borderId="0" xfId="107" applyNumberFormat="1" applyFont="1" applyFill="1" applyAlignment="1" applyProtection="1">
      <alignment vertical="center"/>
      <protection/>
    </xf>
    <xf numFmtId="182" fontId="9" fillId="0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ill="1" applyBorder="1" applyAlignment="1">
      <alignment horizontal="right" vertical="center"/>
    </xf>
    <xf numFmtId="181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Continuous" vertic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10" fillId="0" borderId="0" xfId="107" applyNumberFormat="1" applyFont="1" applyFill="1" applyAlignment="1" applyProtection="1">
      <alignment horizontal="centerContinuous" vertical="center"/>
      <protection/>
    </xf>
    <xf numFmtId="178" fontId="6" fillId="0" borderId="13" xfId="0" applyNumberFormat="1" applyFont="1" applyFill="1" applyBorder="1" applyAlignment="1">
      <alignment horizontal="right" vertical="center" wrapText="1"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vertical="center"/>
    </xf>
    <xf numFmtId="0" fontId="3" fillId="0" borderId="0" xfId="89" applyFont="1">
      <alignment/>
      <protection/>
    </xf>
    <xf numFmtId="0" fontId="2" fillId="0" borderId="0" xfId="89">
      <alignment/>
      <protection/>
    </xf>
    <xf numFmtId="0" fontId="9" fillId="0" borderId="0" xfId="88" applyFont="1" applyFill="1" applyAlignment="1">
      <alignment vertical="center"/>
      <protection/>
    </xf>
    <xf numFmtId="0" fontId="9" fillId="0" borderId="0" xfId="88" applyFont="1" applyFill="1" applyAlignment="1">
      <alignment horizontal="center" vertical="center"/>
      <protection/>
    </xf>
    <xf numFmtId="176" fontId="6" fillId="0" borderId="0" xfId="88" applyNumberFormat="1" applyFont="1" applyFill="1" applyAlignment="1" applyProtection="1">
      <alignment horizontal="right" vertical="center"/>
      <protection/>
    </xf>
    <xf numFmtId="0" fontId="11" fillId="0" borderId="0" xfId="88" applyFont="1" applyFill="1" applyAlignment="1">
      <alignment vertical="center"/>
      <protection/>
    </xf>
    <xf numFmtId="176" fontId="9" fillId="0" borderId="16" xfId="88" applyNumberFormat="1" applyFont="1" applyFill="1" applyBorder="1" applyAlignment="1">
      <alignment horizontal="center" vertical="center"/>
      <protection/>
    </xf>
    <xf numFmtId="0" fontId="9" fillId="0" borderId="16" xfId="88" applyFont="1" applyFill="1" applyBorder="1" applyAlignment="1">
      <alignment horizontal="center" vertical="center"/>
      <protection/>
    </xf>
    <xf numFmtId="0" fontId="11" fillId="0" borderId="0" xfId="88" applyFont="1" applyFill="1" applyBorder="1" applyAlignment="1">
      <alignment vertical="center"/>
      <protection/>
    </xf>
    <xf numFmtId="0" fontId="6" fillId="0" borderId="10" xfId="88" applyNumberFormat="1" applyFont="1" applyFill="1" applyBorder="1" applyAlignment="1" applyProtection="1">
      <alignment horizontal="centerContinuous" vertical="center"/>
      <protection/>
    </xf>
    <xf numFmtId="0" fontId="6" fillId="0" borderId="10" xfId="88" applyNumberFormat="1" applyFont="1" applyFill="1" applyBorder="1" applyAlignment="1" applyProtection="1">
      <alignment horizontal="center" vertical="center"/>
      <protection/>
    </xf>
    <xf numFmtId="176" fontId="6" fillId="0" borderId="14" xfId="88" applyNumberFormat="1" applyFont="1" applyFill="1" applyBorder="1" applyAlignment="1" applyProtection="1">
      <alignment horizontal="center" vertical="center"/>
      <protection/>
    </xf>
    <xf numFmtId="176" fontId="6" fillId="0" borderId="10" xfId="88" applyNumberFormat="1" applyFont="1" applyFill="1" applyBorder="1" applyAlignment="1" applyProtection="1">
      <alignment horizontal="center" vertical="center"/>
      <protection/>
    </xf>
    <xf numFmtId="0" fontId="9" fillId="0" borderId="11" xfId="83" applyFont="1" applyBorder="1" applyAlignment="1">
      <alignment vertical="center" wrapText="1"/>
      <protection/>
    </xf>
    <xf numFmtId="0" fontId="9" fillId="0" borderId="22" xfId="83" applyFont="1" applyFill="1" applyBorder="1" applyAlignment="1">
      <alignment vertical="center"/>
      <protection/>
    </xf>
    <xf numFmtId="0" fontId="9" fillId="0" borderId="0" xfId="89" applyFont="1" applyAlignment="1">
      <alignment vertical="center"/>
      <protection/>
    </xf>
    <xf numFmtId="178" fontId="9" fillId="0" borderId="13" xfId="88" applyNumberFormat="1" applyFont="1" applyFill="1" applyBorder="1" applyAlignment="1" applyProtection="1">
      <alignment horizontal="right" vertical="center" wrapText="1"/>
      <protection/>
    </xf>
    <xf numFmtId="178" fontId="9" fillId="0" borderId="10" xfId="88" applyNumberFormat="1" applyFont="1" applyFill="1" applyBorder="1" applyAlignment="1" applyProtection="1">
      <alignment horizontal="right" vertical="center" wrapText="1"/>
      <protection/>
    </xf>
    <xf numFmtId="0" fontId="9" fillId="0" borderId="11" xfId="83" applyFont="1" applyFill="1" applyBorder="1" applyAlignment="1">
      <alignment vertical="center" wrapText="1"/>
      <protection/>
    </xf>
    <xf numFmtId="0" fontId="9" fillId="0" borderId="11" xfId="83" applyFont="1" applyBorder="1" applyAlignment="1">
      <alignment vertical="center"/>
      <protection/>
    </xf>
    <xf numFmtId="0" fontId="9" fillId="0" borderId="30" xfId="83" applyFont="1" applyFill="1" applyBorder="1" applyAlignment="1">
      <alignment vertical="center"/>
      <protection/>
    </xf>
    <xf numFmtId="181" fontId="9" fillId="0" borderId="11" xfId="83" applyNumberFormat="1" applyFont="1" applyFill="1" applyBorder="1" applyAlignment="1" applyProtection="1">
      <alignment vertical="center"/>
      <protection/>
    </xf>
    <xf numFmtId="0" fontId="9" fillId="0" borderId="16" xfId="83" applyFont="1" applyFill="1" applyBorder="1" applyAlignment="1">
      <alignment vertical="center"/>
      <protection/>
    </xf>
    <xf numFmtId="0" fontId="9" fillId="0" borderId="10" xfId="83" applyFont="1" applyFill="1" applyBorder="1" applyAlignment="1">
      <alignment vertical="center"/>
      <protection/>
    </xf>
    <xf numFmtId="0" fontId="9" fillId="0" borderId="11" xfId="83" applyFont="1" applyFill="1" applyBorder="1" applyAlignment="1">
      <alignment vertical="center"/>
      <protection/>
    </xf>
    <xf numFmtId="49" fontId="6" fillId="0" borderId="11" xfId="88" applyNumberFormat="1" applyFont="1" applyFill="1" applyBorder="1" applyAlignment="1" applyProtection="1">
      <alignment horizontal="center" vertical="center"/>
      <protection/>
    </xf>
    <xf numFmtId="4" fontId="6" fillId="0" borderId="10" xfId="88" applyNumberFormat="1" applyFont="1" applyFill="1" applyBorder="1" applyAlignment="1" applyProtection="1">
      <alignment horizontal="right" vertical="center" wrapText="1"/>
      <protection/>
    </xf>
    <xf numFmtId="0" fontId="12" fillId="0" borderId="0" xfId="88" applyFont="1" applyFill="1" applyAlignment="1">
      <alignment vertical="center"/>
      <protection/>
    </xf>
    <xf numFmtId="0" fontId="3" fillId="0" borderId="0" xfId="89" applyFont="1" applyAlignment="1">
      <alignment horizontal="left"/>
      <protection/>
    </xf>
    <xf numFmtId="0" fontId="11" fillId="0" borderId="0" xfId="8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3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31" fontId="7" fillId="0" borderId="0" xfId="0" applyNumberFormat="1" applyFont="1" applyFill="1" applyAlignment="1">
      <alignment horizontal="center"/>
    </xf>
    <xf numFmtId="0" fontId="10" fillId="0" borderId="0" xfId="88" applyNumberFormat="1" applyFont="1" applyFill="1" applyAlignment="1" applyProtection="1">
      <alignment horizontal="center" vertical="center"/>
      <protection/>
    </xf>
    <xf numFmtId="0" fontId="3" fillId="0" borderId="0" xfId="89" applyFont="1" applyAlignment="1">
      <alignment horizontal="left" vertical="center" wrapText="1"/>
      <protection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107" applyNumberFormat="1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89" applyFont="1" applyBorder="1" applyAlignment="1">
      <alignment/>
      <protection/>
    </xf>
    <xf numFmtId="0" fontId="3" fillId="0" borderId="0" xfId="89" applyFont="1" applyBorder="1" applyAlignment="1">
      <alignment wrapText="1"/>
      <protection/>
    </xf>
    <xf numFmtId="0" fontId="0" fillId="0" borderId="0" xfId="0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6" xfId="88" applyFont="1" applyFill="1" applyBorder="1" applyAlignment="1">
      <alignment horizontal="left" vertical="center"/>
      <protection/>
    </xf>
    <xf numFmtId="0" fontId="6" fillId="0" borderId="0" xfId="88" applyFont="1" applyFill="1" applyBorder="1" applyAlignment="1">
      <alignment horizontal="left" vertical="center"/>
      <protection/>
    </xf>
    <xf numFmtId="49" fontId="6" fillId="0" borderId="10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85" applyFont="1" applyBorder="1" applyAlignment="1">
      <alignment horizontal="center" vertical="center" wrapText="1"/>
      <protection/>
    </xf>
    <xf numFmtId="0" fontId="8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4" borderId="14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4" xfId="0" applyNumberFormat="1" applyFont="1" applyFill="1" applyBorder="1" applyAlignment="1" applyProtection="1">
      <alignment horizontal="center" vertical="center" wrapText="1"/>
      <protection/>
    </xf>
    <xf numFmtId="0" fontId="8" fillId="24" borderId="31" xfId="0" applyNumberFormat="1" applyFont="1" applyFill="1" applyBorder="1" applyAlignment="1" applyProtection="1">
      <alignment horizontal="center" vertical="center" wrapText="1"/>
      <protection/>
    </xf>
    <xf numFmtId="0" fontId="8" fillId="2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7" applyFont="1" applyAlignment="1">
      <alignment horizontal="center" vertical="center"/>
      <protection/>
    </xf>
    <xf numFmtId="0" fontId="12" fillId="0" borderId="41" xfId="87" applyFont="1" applyBorder="1" applyAlignment="1">
      <alignment horizontal="center"/>
      <protection/>
    </xf>
    <xf numFmtId="0" fontId="12" fillId="0" borderId="29" xfId="87" applyFont="1" applyBorder="1" applyAlignment="1">
      <alignment horizontal="center"/>
      <protection/>
    </xf>
    <xf numFmtId="0" fontId="12" fillId="0" borderId="42" xfId="87" applyFont="1" applyBorder="1" applyAlignment="1">
      <alignment horizontal="center" vertical="center"/>
      <protection/>
    </xf>
    <xf numFmtId="0" fontId="12" fillId="0" borderId="18" xfId="87" applyFont="1" applyBorder="1" applyAlignment="1">
      <alignment horizontal="center" vertical="center"/>
      <protection/>
    </xf>
    <xf numFmtId="0" fontId="12" fillId="0" borderId="43" xfId="87" applyFont="1" applyBorder="1" applyAlignment="1">
      <alignment horizontal="center" vertical="center"/>
      <protection/>
    </xf>
    <xf numFmtId="0" fontId="12" fillId="0" borderId="13" xfId="87" applyFont="1" applyBorder="1" applyAlignment="1">
      <alignment horizontal="center" vertical="center"/>
      <protection/>
    </xf>
    <xf numFmtId="49" fontId="6" fillId="0" borderId="10" xfId="107" applyNumberFormat="1" applyFont="1" applyFill="1" applyBorder="1" applyAlignment="1" applyProtection="1">
      <alignment horizontal="center" vertical="center" wrapText="1"/>
      <protection/>
    </xf>
    <xf numFmtId="176" fontId="6" fillId="0" borderId="10" xfId="107" applyNumberFormat="1" applyFont="1" applyFill="1" applyBorder="1" applyAlignment="1" applyProtection="1">
      <alignment horizontal="center" vertical="center" wrapText="1"/>
      <protection/>
    </xf>
    <xf numFmtId="179" fontId="3" fillId="0" borderId="0" xfId="0" applyNumberFormat="1" applyFont="1" applyAlignment="1">
      <alignment horizontal="left" vertical="center" wrapText="1"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8" fillId="24" borderId="14" xfId="0" applyNumberFormat="1" applyFont="1" applyFill="1" applyBorder="1" applyAlignment="1" applyProtection="1">
      <alignment horizontal="center" vertical="center"/>
      <protection/>
    </xf>
    <xf numFmtId="0" fontId="8" fillId="24" borderId="31" xfId="0" applyNumberFormat="1" applyFont="1" applyFill="1" applyBorder="1" applyAlignment="1" applyProtection="1">
      <alignment horizontal="center" vertical="center"/>
      <protection/>
    </xf>
    <xf numFmtId="0" fontId="8" fillId="24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22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22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  <xf numFmtId="179" fontId="11" fillId="0" borderId="10" xfId="87" applyNumberFormat="1" applyFont="1" applyBorder="1">
      <alignment vertical="center"/>
      <protection/>
    </xf>
  </cellXfs>
  <cellStyles count="12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 5" xfId="85"/>
    <cellStyle name="常规 6" xfId="86"/>
    <cellStyle name="常规_2014年政府预算公开模板" xfId="87"/>
    <cellStyle name="常规_Sheet1" xfId="88"/>
    <cellStyle name="常规_附件1：2016年部门预算和“三公”经费预算公开表样" xfId="89"/>
    <cellStyle name="Hyperlink" xfId="90"/>
    <cellStyle name="好" xfId="91"/>
    <cellStyle name="好 2" xfId="92"/>
    <cellStyle name="好_（新增预算公开表20160201）2016年鞍山市市本级一般公共预算经济分类预算表" xfId="93"/>
    <cellStyle name="好_StartUp" xfId="94"/>
    <cellStyle name="好_填报模板 " xfId="95"/>
    <cellStyle name="汇总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  <cellStyle name="注释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O13" sqref="O13"/>
    </sheetView>
  </sheetViews>
  <sheetFormatPr defaultColWidth="7" defaultRowHeight="11.25"/>
  <cols>
    <col min="1" max="5" width="8.83203125" style="248" customWidth="1"/>
    <col min="6" max="6" width="8.83203125" style="245" customWidth="1"/>
    <col min="7" max="16" width="8.83203125" style="248" customWidth="1"/>
    <col min="17" max="19" width="7" style="248" customWidth="1"/>
    <col min="20" max="20" width="50.83203125" style="248" customWidth="1"/>
    <col min="21" max="16384" width="7" style="248" customWidth="1"/>
  </cols>
  <sheetData>
    <row r="1" spans="1:26" ht="15" customHeight="1">
      <c r="A1" s="249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45"/>
      <c r="Y4"/>
      <c r="Z4"/>
    </row>
    <row r="5" spans="1:26" s="245" customFormat="1" ht="36" customHeight="1">
      <c r="A5" s="250" t="s">
        <v>0</v>
      </c>
      <c r="W5" s="251"/>
      <c r="X5" s="133"/>
      <c r="Y5" s="133"/>
      <c r="Z5" s="133"/>
    </row>
    <row r="6" spans="4:26" ht="10.5" customHeight="1">
      <c r="D6" s="245"/>
      <c r="U6" s="245"/>
      <c r="V6" s="245"/>
      <c r="W6" s="245"/>
      <c r="X6" s="245"/>
      <c r="Y6"/>
      <c r="Z6"/>
    </row>
    <row r="7" spans="4:26" ht="10.5" customHeight="1">
      <c r="D7" s="245"/>
      <c r="N7" s="245"/>
      <c r="O7" s="245"/>
      <c r="U7" s="245"/>
      <c r="V7" s="245"/>
      <c r="W7" s="245"/>
      <c r="X7" s="245"/>
      <c r="Y7"/>
      <c r="Z7"/>
    </row>
    <row r="8" spans="1:26" s="246" customFormat="1" ht="66.75" customHeight="1">
      <c r="A8" s="256" t="s">
        <v>1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2"/>
      <c r="R8" s="252"/>
      <c r="S8" s="252"/>
      <c r="T8" s="253"/>
      <c r="U8" s="252"/>
      <c r="V8" s="252"/>
      <c r="W8" s="252"/>
      <c r="X8" s="252"/>
      <c r="Y8"/>
      <c r="Z8"/>
    </row>
    <row r="9" spans="1:26" ht="19.5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45"/>
      <c r="T9" s="254"/>
      <c r="U9" s="245"/>
      <c r="V9" s="245"/>
      <c r="W9" s="245"/>
      <c r="X9" s="245"/>
      <c r="Y9"/>
      <c r="Z9"/>
    </row>
    <row r="10" spans="1:26" ht="10.5" customHeight="1">
      <c r="A10" s="245"/>
      <c r="B10" s="245"/>
      <c r="D10" s="245"/>
      <c r="E10" s="245"/>
      <c r="H10" s="245"/>
      <c r="N10" s="245"/>
      <c r="O10" s="245"/>
      <c r="U10" s="245"/>
      <c r="V10" s="245"/>
      <c r="X10" s="245"/>
      <c r="Y10"/>
      <c r="Z10"/>
    </row>
    <row r="11" spans="1:26" ht="77.2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U11" s="245"/>
      <c r="V11" s="245"/>
      <c r="X11" s="245"/>
      <c r="Y11"/>
      <c r="Z11"/>
    </row>
    <row r="12" spans="1:26" ht="56.25" customHeight="1">
      <c r="A12" s="259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S12" s="245"/>
      <c r="T12" s="245"/>
      <c r="U12" s="245"/>
      <c r="V12" s="245"/>
      <c r="W12" s="245"/>
      <c r="X12" s="245"/>
      <c r="Y12"/>
      <c r="Z12"/>
    </row>
    <row r="13" spans="8:26" ht="10.5" customHeight="1">
      <c r="H13" s="245"/>
      <c r="R13" s="245"/>
      <c r="S13" s="245"/>
      <c r="U13" s="245"/>
      <c r="V13" s="245"/>
      <c r="W13" s="245"/>
      <c r="X13" s="245"/>
      <c r="Y13"/>
      <c r="Z13"/>
    </row>
    <row r="14" spans="1:26" s="247" customFormat="1" ht="25.5" customHeight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R14" s="255"/>
      <c r="S14" s="255"/>
      <c r="U14" s="255"/>
      <c r="V14" s="255"/>
      <c r="W14" s="255"/>
      <c r="X14" s="255"/>
      <c r="Y14" s="255"/>
      <c r="Z14" s="255"/>
    </row>
    <row r="15" spans="1:26" s="247" customFormat="1" ht="25.5" customHeight="1">
      <c r="A15" s="261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S15" s="255"/>
      <c r="T15" s="255"/>
      <c r="U15" s="255"/>
      <c r="V15" s="255"/>
      <c r="W15" s="255"/>
      <c r="X15"/>
      <c r="Y15"/>
      <c r="Z15" s="255"/>
    </row>
    <row r="16" spans="15:26" ht="11.25">
      <c r="O16" s="245"/>
      <c r="V16"/>
      <c r="W16"/>
      <c r="X16"/>
      <c r="Y16"/>
      <c r="Z16" s="245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45"/>
    </row>
    <row r="21" ht="11.25">
      <c r="M21" s="245"/>
    </row>
    <row r="22" ht="11.25">
      <c r="B22" s="248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8.83203125" style="0" customWidth="1"/>
  </cols>
  <sheetData>
    <row r="1" ht="33" customHeight="1">
      <c r="A1" s="79" t="s">
        <v>3</v>
      </c>
    </row>
    <row r="2" s="243" customFormat="1" ht="21.75" customHeight="1">
      <c r="A2" s="244" t="s">
        <v>4</v>
      </c>
    </row>
    <row r="3" s="243" customFormat="1" ht="21.75" customHeight="1">
      <c r="A3" s="244" t="s">
        <v>5</v>
      </c>
    </row>
    <row r="4" s="243" customFormat="1" ht="21.75" customHeight="1">
      <c r="A4" s="244" t="s">
        <v>6</v>
      </c>
    </row>
    <row r="5" s="243" customFormat="1" ht="21.75" customHeight="1">
      <c r="A5" s="244" t="s">
        <v>7</v>
      </c>
    </row>
    <row r="6" s="243" customFormat="1" ht="21.75" customHeight="1">
      <c r="A6" s="244" t="s">
        <v>8</v>
      </c>
    </row>
    <row r="7" s="243" customFormat="1" ht="21.75" customHeight="1">
      <c r="A7" s="244" t="s">
        <v>9</v>
      </c>
    </row>
    <row r="8" s="243" customFormat="1" ht="21.75" customHeight="1">
      <c r="A8" s="244" t="s">
        <v>10</v>
      </c>
    </row>
    <row r="9" s="243" customFormat="1" ht="21.75" customHeight="1">
      <c r="A9" s="244" t="s">
        <v>11</v>
      </c>
    </row>
    <row r="10" s="243" customFormat="1" ht="21.75" customHeight="1">
      <c r="A10" s="244" t="s">
        <v>12</v>
      </c>
    </row>
    <row r="11" s="243" customFormat="1" ht="21.75" customHeight="1">
      <c r="A11" s="244" t="s">
        <v>13</v>
      </c>
    </row>
    <row r="12" s="243" customFormat="1" ht="21.75" customHeight="1">
      <c r="A12" s="244" t="s">
        <v>14</v>
      </c>
    </row>
    <row r="13" s="243" customFormat="1" ht="21.75" customHeight="1">
      <c r="A13" s="244" t="s">
        <v>15</v>
      </c>
    </row>
    <row r="14" s="243" customFormat="1" ht="21.75" customHeight="1">
      <c r="A14" s="244" t="s">
        <v>16</v>
      </c>
    </row>
    <row r="15" s="243" customFormat="1" ht="21.75" customHeight="1">
      <c r="A15" s="244" t="s">
        <v>17</v>
      </c>
    </row>
    <row r="16" s="243" customFormat="1" ht="21.75" customHeight="1">
      <c r="A16" s="244" t="s">
        <v>18</v>
      </c>
    </row>
    <row r="17" s="243" customFormat="1" ht="21.75" customHeight="1">
      <c r="A17" s="244" t="s">
        <v>19</v>
      </c>
    </row>
    <row r="18" s="243" customFormat="1" ht="21.75" customHeight="1">
      <c r="A18" s="244" t="s">
        <v>20</v>
      </c>
    </row>
    <row r="19" s="243" customFormat="1" ht="21.75" customHeight="1">
      <c r="A19" s="244" t="s">
        <v>21</v>
      </c>
    </row>
    <row r="20" s="243" customFormat="1" ht="21.75" customHeight="1">
      <c r="A20" s="244" t="s">
        <v>22</v>
      </c>
    </row>
    <row r="21" s="243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2"/>
  <sheetViews>
    <sheetView zoomScalePageLayoutView="0" workbookViewId="0" topLeftCell="A1">
      <selection activeCell="B10" sqref="B10"/>
    </sheetView>
  </sheetViews>
  <sheetFormatPr defaultColWidth="12" defaultRowHeight="11.25"/>
  <cols>
    <col min="1" max="1" width="52.66015625" style="214" customWidth="1"/>
    <col min="2" max="2" width="21.5" style="214" customWidth="1"/>
    <col min="3" max="3" width="48.66015625" style="214" customWidth="1"/>
    <col min="4" max="4" width="22.16015625" style="214" customWidth="1"/>
    <col min="5" max="16384" width="12" style="214" customWidth="1"/>
  </cols>
  <sheetData>
    <row r="1" spans="1:20" ht="26.25" customHeight="1">
      <c r="A1" s="262" t="s">
        <v>23</v>
      </c>
      <c r="B1" s="262"/>
      <c r="C1" s="262"/>
      <c r="D1" s="262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20" ht="14.25">
      <c r="A2" s="216"/>
      <c r="B2" s="216"/>
      <c r="C2" s="216"/>
      <c r="D2" s="217" t="s">
        <v>24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1:20" ht="17.25" customHeight="1">
      <c r="A3" s="40" t="s">
        <v>25</v>
      </c>
      <c r="B3" s="219"/>
      <c r="C3" s="220"/>
      <c r="D3" s="217" t="s">
        <v>26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</row>
    <row r="4" spans="1:20" ht="18" customHeight="1">
      <c r="A4" s="222" t="s">
        <v>27</v>
      </c>
      <c r="B4" s="222"/>
      <c r="C4" s="222" t="s">
        <v>28</v>
      </c>
      <c r="D4" s="222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</row>
    <row r="5" spans="1:20" ht="18" customHeight="1">
      <c r="A5" s="223" t="s">
        <v>29</v>
      </c>
      <c r="B5" s="224" t="s">
        <v>30</v>
      </c>
      <c r="C5" s="223" t="s">
        <v>29</v>
      </c>
      <c r="D5" s="225" t="s">
        <v>30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</row>
    <row r="6" spans="1:20" ht="18" customHeight="1">
      <c r="A6" s="226" t="s">
        <v>31</v>
      </c>
      <c r="B6" s="128">
        <v>299.43</v>
      </c>
      <c r="C6" s="227" t="s">
        <v>32</v>
      </c>
      <c r="D6" s="174">
        <v>127.44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</row>
    <row r="7" spans="1:20" ht="18" customHeight="1">
      <c r="A7" s="228" t="s">
        <v>33</v>
      </c>
      <c r="B7" s="229"/>
      <c r="C7" s="227" t="s">
        <v>34</v>
      </c>
      <c r="D7" s="174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</row>
    <row r="8" spans="1:20" ht="18" customHeight="1">
      <c r="A8" s="226" t="s">
        <v>35</v>
      </c>
      <c r="B8" s="229"/>
      <c r="C8" s="227" t="s">
        <v>36</v>
      </c>
      <c r="D8" s="174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</row>
    <row r="9" spans="1:20" ht="18" customHeight="1">
      <c r="A9" s="226" t="s">
        <v>37</v>
      </c>
      <c r="B9" s="229"/>
      <c r="C9" s="227" t="s">
        <v>38</v>
      </c>
      <c r="D9" s="174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</row>
    <row r="10" spans="1:20" ht="18" customHeight="1">
      <c r="A10" s="226" t="s">
        <v>39</v>
      </c>
      <c r="B10" s="229"/>
      <c r="C10" s="227" t="s">
        <v>40</v>
      </c>
      <c r="D10" s="174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</row>
    <row r="11" spans="1:20" ht="18" customHeight="1">
      <c r="A11" s="226" t="s">
        <v>41</v>
      </c>
      <c r="B11" s="229"/>
      <c r="C11" s="227" t="s">
        <v>42</v>
      </c>
      <c r="D11" s="174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</row>
    <row r="12" spans="1:20" ht="18" customHeight="1">
      <c r="A12" s="226" t="s">
        <v>43</v>
      </c>
      <c r="B12" s="229"/>
      <c r="C12" s="227" t="s">
        <v>44</v>
      </c>
      <c r="D12" s="174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</row>
    <row r="13" spans="1:20" ht="18" customHeight="1">
      <c r="A13" s="226" t="s">
        <v>45</v>
      </c>
      <c r="B13" s="230"/>
      <c r="C13" s="227" t="s">
        <v>46</v>
      </c>
      <c r="D13" s="174">
        <v>34.21</v>
      </c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</row>
    <row r="14" spans="1:20" ht="18" customHeight="1">
      <c r="A14" s="226" t="s">
        <v>47</v>
      </c>
      <c r="B14" s="230"/>
      <c r="C14" s="227" t="s">
        <v>48</v>
      </c>
      <c r="D14" s="174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</row>
    <row r="15" spans="1:20" ht="18" customHeight="1">
      <c r="A15" s="226" t="s">
        <v>49</v>
      </c>
      <c r="B15" s="230"/>
      <c r="C15" s="227" t="s">
        <v>50</v>
      </c>
      <c r="D15" s="174">
        <v>15.85</v>
      </c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</row>
    <row r="16" spans="1:20" ht="18" customHeight="1">
      <c r="A16" s="231" t="s">
        <v>51</v>
      </c>
      <c r="B16" s="230"/>
      <c r="C16" s="227" t="s">
        <v>52</v>
      </c>
      <c r="D16" s="174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</row>
    <row r="17" spans="1:20" ht="18" customHeight="1">
      <c r="A17" s="232" t="s">
        <v>53</v>
      </c>
      <c r="B17" s="230"/>
      <c r="C17" s="233" t="s">
        <v>54</v>
      </c>
      <c r="D17" s="174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</row>
    <row r="18" spans="1:20" ht="18" customHeight="1">
      <c r="A18" s="231" t="s">
        <v>55</v>
      </c>
      <c r="B18" s="230"/>
      <c r="C18" s="234" t="s">
        <v>56</v>
      </c>
      <c r="D18" s="174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</row>
    <row r="19" spans="1:20" ht="18" customHeight="1">
      <c r="A19" s="232" t="s">
        <v>57</v>
      </c>
      <c r="B19" s="230"/>
      <c r="C19" s="235" t="s">
        <v>58</v>
      </c>
      <c r="D19" s="174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</row>
    <row r="20" spans="1:20" ht="18" customHeight="1">
      <c r="A20" s="86"/>
      <c r="B20" s="230"/>
      <c r="C20" s="227" t="s">
        <v>59</v>
      </c>
      <c r="D20" s="174">
        <v>112</v>
      </c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</row>
    <row r="21" spans="1:20" ht="18" customHeight="1">
      <c r="A21" s="86"/>
      <c r="B21" s="230"/>
      <c r="C21" s="236" t="s">
        <v>60</v>
      </c>
      <c r="D21" s="174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</row>
    <row r="22" spans="1:20" ht="18" customHeight="1">
      <c r="A22" s="86"/>
      <c r="B22" s="230"/>
      <c r="C22" s="236" t="s">
        <v>61</v>
      </c>
      <c r="D22" s="174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</row>
    <row r="23" spans="1:20" ht="18" customHeight="1">
      <c r="A23" s="86"/>
      <c r="B23" s="230"/>
      <c r="C23" s="236" t="s">
        <v>62</v>
      </c>
      <c r="D23" s="174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</row>
    <row r="24" spans="1:20" ht="18" customHeight="1">
      <c r="A24" s="159"/>
      <c r="B24" s="230"/>
      <c r="C24" s="236" t="s">
        <v>63</v>
      </c>
      <c r="D24" s="174">
        <v>9.93</v>
      </c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</row>
    <row r="25" spans="1:20" ht="18" customHeight="1">
      <c r="A25" s="159"/>
      <c r="B25" s="230"/>
      <c r="C25" s="236" t="s">
        <v>64</v>
      </c>
      <c r="D25" s="174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</row>
    <row r="26" spans="1:20" ht="18" customHeight="1">
      <c r="A26" s="159"/>
      <c r="B26" s="230"/>
      <c r="C26" s="236" t="s">
        <v>65</v>
      </c>
      <c r="D26" s="174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</row>
    <row r="27" spans="1:20" ht="18" customHeight="1">
      <c r="A27" s="159"/>
      <c r="B27" s="230"/>
      <c r="C27" s="236" t="s">
        <v>66</v>
      </c>
      <c r="D27" s="174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</row>
    <row r="28" spans="1:20" ht="18" customHeight="1">
      <c r="A28" s="159"/>
      <c r="B28" s="230"/>
      <c r="C28" s="237" t="s">
        <v>67</v>
      </c>
      <c r="D28" s="174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</row>
    <row r="29" spans="1:20" ht="18" customHeight="1">
      <c r="A29" s="159"/>
      <c r="B29" s="230"/>
      <c r="C29" s="227" t="s">
        <v>68</v>
      </c>
      <c r="D29" s="174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42"/>
    </row>
    <row r="30" spans="1:20" s="213" customFormat="1" ht="18" customHeight="1">
      <c r="A30" s="238" t="s">
        <v>69</v>
      </c>
      <c r="B30" s="125">
        <f>B6+B8+B9+B10+B12+B13+B14+B15+B16+B17+B18+B19</f>
        <v>299.43</v>
      </c>
      <c r="C30" s="238" t="s">
        <v>70</v>
      </c>
      <c r="D30" s="239">
        <f>SUM(D6:D29)</f>
        <v>299.43</v>
      </c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</row>
    <row r="31" spans="1:4" ht="14.25">
      <c r="A31" s="241" t="s">
        <v>71</v>
      </c>
      <c r="B31" s="241"/>
      <c r="C31" s="263"/>
      <c r="D31" s="263"/>
    </row>
    <row r="32" spans="3:4" ht="14.25">
      <c r="C32" s="263"/>
      <c r="D32" s="263"/>
    </row>
  </sheetData>
  <sheetProtection/>
  <mergeCells count="2">
    <mergeCell ref="A1:D1"/>
    <mergeCell ref="C31:D32"/>
  </mergeCells>
  <printOptions horizontalCentered="1" verticalCentered="1"/>
  <pageMargins left="0.75" right="0.75" top="0" bottom="0" header="0" footer="0"/>
  <pageSetup fitToHeight="1" fitToWidth="1" horizontalDpi="600" verticalDpi="600" orientation="landscape" paperSize="9" scale="9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showGridLines="0" showZeros="0" zoomScalePageLayoutView="0" workbookViewId="0" topLeftCell="A1">
      <selection activeCell="A8" sqref="A8"/>
    </sheetView>
  </sheetViews>
  <sheetFormatPr defaultColWidth="9.33203125" defaultRowHeight="11.25"/>
  <cols>
    <col min="1" max="1" width="18.33203125" style="97" customWidth="1"/>
    <col min="2" max="2" width="14.66015625" style="97" customWidth="1"/>
    <col min="3" max="3" width="10.33203125" style="97" customWidth="1"/>
    <col min="4" max="4" width="12" style="97" customWidth="1"/>
    <col min="5" max="6" width="10.33203125" style="97" customWidth="1"/>
    <col min="7" max="7" width="8.5" style="97" customWidth="1"/>
    <col min="8" max="9" width="12.66015625" style="97" customWidth="1"/>
    <col min="10" max="10" width="10" style="0" customWidth="1"/>
    <col min="11" max="11" width="11.5" style="97" customWidth="1"/>
    <col min="12" max="12" width="10.5" style="97" customWidth="1"/>
    <col min="13" max="15" width="14.16015625" style="97" customWidth="1"/>
    <col min="16" max="253" width="9.16015625" style="97" customWidth="1"/>
  </cols>
  <sheetData>
    <row r="1" spans="1:16" ht="25.5" customHeight="1">
      <c r="A1" s="205" t="s">
        <v>23</v>
      </c>
      <c r="B1" s="205"/>
      <c r="C1" s="205"/>
      <c r="D1" s="205"/>
      <c r="E1" s="205"/>
      <c r="F1" s="205"/>
      <c r="G1" s="205"/>
      <c r="H1" s="205"/>
      <c r="I1" s="205"/>
      <c r="J1" s="208"/>
      <c r="K1" s="205"/>
      <c r="L1" s="205"/>
      <c r="M1" s="205"/>
      <c r="N1" s="205"/>
      <c r="O1" s="205"/>
      <c r="P1" s="201"/>
    </row>
    <row r="2" spans="14:17" ht="17.25" customHeight="1">
      <c r="N2" s="264" t="s">
        <v>72</v>
      </c>
      <c r="O2" s="264"/>
      <c r="P2"/>
      <c r="Q2"/>
    </row>
    <row r="3" spans="1:17" ht="17.25" customHeight="1">
      <c r="A3" s="40" t="s">
        <v>25</v>
      </c>
      <c r="N3" s="264" t="s">
        <v>26</v>
      </c>
      <c r="O3" s="265"/>
      <c r="P3"/>
      <c r="Q3"/>
    </row>
    <row r="4" spans="1:16" s="160" customFormat="1" ht="12">
      <c r="A4" s="272" t="s">
        <v>73</v>
      </c>
      <c r="B4" s="197" t="s">
        <v>74</v>
      </c>
      <c r="C4" s="198"/>
      <c r="D4" s="198"/>
      <c r="E4" s="198"/>
      <c r="F4" s="198"/>
      <c r="G4" s="198"/>
      <c r="H4" s="198"/>
      <c r="I4" s="198"/>
      <c r="J4" s="209"/>
      <c r="K4" s="197" t="s">
        <v>75</v>
      </c>
      <c r="L4" s="198"/>
      <c r="M4" s="198"/>
      <c r="N4" s="198"/>
      <c r="O4" s="202"/>
      <c r="P4" s="32"/>
    </row>
    <row r="5" spans="1:16" s="160" customFormat="1" ht="40.5" customHeight="1">
      <c r="A5" s="272"/>
      <c r="B5" s="273" t="s">
        <v>76</v>
      </c>
      <c r="C5" s="266" t="s">
        <v>77</v>
      </c>
      <c r="D5" s="266"/>
      <c r="E5" s="266" t="s">
        <v>35</v>
      </c>
      <c r="F5" s="266" t="s">
        <v>37</v>
      </c>
      <c r="G5" s="266" t="s">
        <v>78</v>
      </c>
      <c r="H5" s="266"/>
      <c r="I5" s="266" t="s">
        <v>43</v>
      </c>
      <c r="J5" s="266" t="s">
        <v>45</v>
      </c>
      <c r="K5" s="275" t="s">
        <v>76</v>
      </c>
      <c r="L5" s="267" t="s">
        <v>79</v>
      </c>
      <c r="M5" s="268"/>
      <c r="N5" s="269"/>
      <c r="O5" s="275" t="s">
        <v>80</v>
      </c>
      <c r="P5" s="32"/>
    </row>
    <row r="6" spans="1:16" s="160" customFormat="1" ht="62.25" customHeight="1">
      <c r="A6" s="272"/>
      <c r="B6" s="274"/>
      <c r="C6" s="18" t="s">
        <v>81</v>
      </c>
      <c r="D6" s="18" t="s">
        <v>82</v>
      </c>
      <c r="E6" s="266"/>
      <c r="F6" s="266"/>
      <c r="G6" s="18" t="s">
        <v>81</v>
      </c>
      <c r="H6" s="19" t="s">
        <v>82</v>
      </c>
      <c r="I6" s="266"/>
      <c r="J6" s="266"/>
      <c r="K6" s="276"/>
      <c r="L6" s="98" t="s">
        <v>83</v>
      </c>
      <c r="M6" s="98" t="s">
        <v>84</v>
      </c>
      <c r="N6" s="98" t="s">
        <v>85</v>
      </c>
      <c r="O6" s="276"/>
      <c r="P6" s="32"/>
    </row>
    <row r="7" spans="1:16" s="161" customFormat="1" ht="36" customHeight="1">
      <c r="A7" s="43" t="s">
        <v>76</v>
      </c>
      <c r="B7" s="206">
        <f>C7+E7+F7+G7+I7+J7</f>
        <v>299.43</v>
      </c>
      <c r="C7" s="206">
        <f>SUM(C8:C14)</f>
        <v>299.43</v>
      </c>
      <c r="D7" s="206">
        <f>SUM(D8:D14)</f>
        <v>0</v>
      </c>
      <c r="E7" s="206">
        <f>SUM(E8:E14)</f>
        <v>0</v>
      </c>
      <c r="F7" s="206">
        <f>SUM(F8:F14)</f>
        <v>0</v>
      </c>
      <c r="G7" s="206"/>
      <c r="H7" s="206"/>
      <c r="I7" s="206"/>
      <c r="J7" s="206">
        <f aca="true" t="shared" si="0" ref="J7:O7">SUM(J8:J14)</f>
        <v>0</v>
      </c>
      <c r="K7" s="206">
        <f t="shared" si="0"/>
        <v>299.43</v>
      </c>
      <c r="L7" s="206">
        <f t="shared" si="0"/>
        <v>127.18</v>
      </c>
      <c r="M7" s="206">
        <f t="shared" si="0"/>
        <v>20.23</v>
      </c>
      <c r="N7" s="206">
        <f t="shared" si="0"/>
        <v>23.05</v>
      </c>
      <c r="O7" s="206">
        <f t="shared" si="0"/>
        <v>128.97</v>
      </c>
      <c r="P7"/>
    </row>
    <row r="8" spans="1:15" ht="31.5" customHeight="1">
      <c r="A8" s="84" t="s">
        <v>86</v>
      </c>
      <c r="B8" s="206">
        <f aca="true" t="shared" si="1" ref="B8:B14">C8+E8+F8+G8+I8+J8</f>
        <v>299.43</v>
      </c>
      <c r="C8" s="128">
        <v>299.43</v>
      </c>
      <c r="D8" s="128">
        <v>0</v>
      </c>
      <c r="E8" s="128">
        <v>0</v>
      </c>
      <c r="F8" s="128">
        <v>0</v>
      </c>
      <c r="G8" s="128"/>
      <c r="H8" s="128"/>
      <c r="I8" s="128"/>
      <c r="J8" s="210">
        <v>0</v>
      </c>
      <c r="K8" s="128">
        <f>SUM(L8:O8)</f>
        <v>299.43</v>
      </c>
      <c r="L8" s="128">
        <v>127.18</v>
      </c>
      <c r="M8" s="128">
        <v>20.23</v>
      </c>
      <c r="N8" s="128">
        <v>23.05</v>
      </c>
      <c r="O8" s="150">
        <v>128.97</v>
      </c>
    </row>
    <row r="9" spans="1:15" ht="31.5" customHeight="1">
      <c r="A9" s="84"/>
      <c r="B9" s="206">
        <f t="shared" si="1"/>
        <v>0</v>
      </c>
      <c r="C9" s="207"/>
      <c r="D9" s="207"/>
      <c r="E9" s="207"/>
      <c r="F9" s="207"/>
      <c r="G9" s="207"/>
      <c r="H9" s="207"/>
      <c r="I9" s="207"/>
      <c r="J9" s="211"/>
      <c r="K9" s="128">
        <f aca="true" t="shared" si="2" ref="K9:K14">SUM(L9:O9)</f>
        <v>0</v>
      </c>
      <c r="L9" s="128"/>
      <c r="M9" s="128"/>
      <c r="N9" s="128"/>
      <c r="O9" s="207"/>
    </row>
    <row r="10" spans="1:15" ht="31.5" customHeight="1">
      <c r="A10" s="84"/>
      <c r="B10" s="206">
        <f t="shared" si="1"/>
        <v>0</v>
      </c>
      <c r="C10" s="149"/>
      <c r="D10" s="149"/>
      <c r="E10" s="149"/>
      <c r="F10" s="149"/>
      <c r="G10" s="149"/>
      <c r="H10" s="149"/>
      <c r="I10" s="149"/>
      <c r="J10" s="212"/>
      <c r="K10" s="128">
        <f t="shared" si="2"/>
        <v>0</v>
      </c>
      <c r="L10" s="128"/>
      <c r="M10" s="128"/>
      <c r="N10" s="128"/>
      <c r="O10" s="151"/>
    </row>
    <row r="11" spans="1:15" ht="31.5" customHeight="1">
      <c r="A11" s="84"/>
      <c r="B11" s="206">
        <f t="shared" si="1"/>
        <v>0</v>
      </c>
      <c r="C11" s="149"/>
      <c r="D11" s="149"/>
      <c r="E11" s="149"/>
      <c r="F11" s="151"/>
      <c r="G11" s="151"/>
      <c r="H11" s="151"/>
      <c r="I11" s="151"/>
      <c r="J11" s="212"/>
      <c r="K11" s="128">
        <f t="shared" si="2"/>
        <v>0</v>
      </c>
      <c r="L11" s="128"/>
      <c r="M11" s="128"/>
      <c r="N11" s="128"/>
      <c r="O11" s="151"/>
    </row>
    <row r="12" spans="1:15" ht="31.5" customHeight="1">
      <c r="A12" s="84"/>
      <c r="B12" s="206">
        <f t="shared" si="1"/>
        <v>0</v>
      </c>
      <c r="C12" s="149"/>
      <c r="D12" s="149"/>
      <c r="E12" s="149"/>
      <c r="F12" s="151"/>
      <c r="G12" s="151"/>
      <c r="H12" s="151"/>
      <c r="I12" s="151"/>
      <c r="J12" s="212"/>
      <c r="K12" s="128">
        <f t="shared" si="2"/>
        <v>0</v>
      </c>
      <c r="L12" s="128"/>
      <c r="M12" s="128"/>
      <c r="N12" s="128"/>
      <c r="O12" s="151"/>
    </row>
    <row r="13" spans="1:15" ht="31.5" customHeight="1">
      <c r="A13" s="84"/>
      <c r="B13" s="206">
        <f t="shared" si="1"/>
        <v>0</v>
      </c>
      <c r="C13" s="149"/>
      <c r="D13" s="149"/>
      <c r="E13" s="149"/>
      <c r="F13" s="149"/>
      <c r="G13" s="149"/>
      <c r="H13" s="149"/>
      <c r="I13" s="149"/>
      <c r="J13" s="212"/>
      <c r="K13" s="128">
        <f t="shared" si="2"/>
        <v>0</v>
      </c>
      <c r="L13" s="128"/>
      <c r="M13" s="128"/>
      <c r="N13" s="128"/>
      <c r="O13" s="151"/>
    </row>
    <row r="14" spans="1:15" ht="31.5" customHeight="1">
      <c r="A14" s="86" t="s">
        <v>87</v>
      </c>
      <c r="B14" s="206">
        <f t="shared" si="1"/>
        <v>0</v>
      </c>
      <c r="C14" s="149"/>
      <c r="D14" s="149"/>
      <c r="E14" s="149"/>
      <c r="F14" s="149"/>
      <c r="G14" s="149"/>
      <c r="H14" s="149"/>
      <c r="I14" s="149"/>
      <c r="J14" s="212"/>
      <c r="K14" s="128">
        <f t="shared" si="2"/>
        <v>0</v>
      </c>
      <c r="L14" s="128"/>
      <c r="M14" s="128"/>
      <c r="N14" s="128"/>
      <c r="O14" s="151"/>
    </row>
    <row r="15" spans="1:15" ht="36.75" customHeight="1">
      <c r="A15" s="270" t="s">
        <v>88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0" t="s">
        <v>89</v>
      </c>
      <c r="L15" s="270"/>
      <c r="M15" s="270"/>
      <c r="N15" s="270"/>
      <c r="O15" s="270"/>
    </row>
    <row r="16" spans="6:10" ht="10.5" customHeight="1">
      <c r="F16" s="95"/>
      <c r="G16" s="95"/>
      <c r="H16" s="95"/>
      <c r="I16" s="95"/>
      <c r="J16" s="133"/>
    </row>
    <row r="17" ht="10.5" customHeight="1">
      <c r="C17" s="95"/>
    </row>
  </sheetData>
  <sheetProtection/>
  <mergeCells count="15">
    <mergeCell ref="F5:F6"/>
    <mergeCell ref="I5:I6"/>
    <mergeCell ref="J5:J6"/>
    <mergeCell ref="K5:K6"/>
    <mergeCell ref="O5:O6"/>
    <mergeCell ref="N2:O2"/>
    <mergeCell ref="N3:O3"/>
    <mergeCell ref="C5:D5"/>
    <mergeCell ref="G5:H5"/>
    <mergeCell ref="L5:N5"/>
    <mergeCell ref="A15:J15"/>
    <mergeCell ref="K15:O15"/>
    <mergeCell ref="A4:A6"/>
    <mergeCell ref="B5:B6"/>
    <mergeCell ref="E5:E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7"/>
  <sheetViews>
    <sheetView showGridLines="0" showZeros="0" zoomScalePageLayoutView="0" workbookViewId="0" topLeftCell="A1">
      <selection activeCell="F18" sqref="F18"/>
    </sheetView>
  </sheetViews>
  <sheetFormatPr defaultColWidth="9.16015625" defaultRowHeight="11.25"/>
  <cols>
    <col min="1" max="1" width="14" style="97" customWidth="1"/>
    <col min="2" max="2" width="8.33203125" style="97" customWidth="1"/>
    <col min="3" max="3" width="6.83203125" style="97" customWidth="1"/>
    <col min="4" max="4" width="5.66015625" style="97" customWidth="1"/>
    <col min="5" max="5" width="26.33203125" style="97" customWidth="1"/>
    <col min="6" max="6" width="13.83203125" style="97" customWidth="1"/>
    <col min="7" max="7" width="12.33203125" style="97" customWidth="1"/>
    <col min="8" max="8" width="11.83203125" style="97" customWidth="1"/>
    <col min="9" max="11" width="9.33203125" style="97" customWidth="1"/>
    <col min="12" max="12" width="12.5" style="97" customWidth="1"/>
    <col min="13" max="15" width="9.33203125" style="97" customWidth="1"/>
    <col min="16" max="248" width="9.16015625" style="97" customWidth="1"/>
  </cols>
  <sheetData>
    <row r="1" spans="1:14" ht="28.5" customHeight="1">
      <c r="A1" s="277" t="s">
        <v>90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1:14" ht="10.5" customHeight="1">
      <c r="K2"/>
      <c r="L2" s="147"/>
      <c r="M2" s="147"/>
      <c r="N2" s="204" t="s">
        <v>91</v>
      </c>
    </row>
    <row r="3" spans="1:14" ht="17.25" customHeight="1">
      <c r="A3" s="40" t="s">
        <v>25</v>
      </c>
      <c r="B3" s="110"/>
      <c r="C3" s="110"/>
      <c r="D3" s="110"/>
      <c r="E3" s="110"/>
      <c r="K3"/>
      <c r="L3" s="265" t="s">
        <v>26</v>
      </c>
      <c r="M3" s="265"/>
      <c r="N3" s="265"/>
    </row>
    <row r="4" spans="1:14" s="160" customFormat="1" ht="15.75" customHeight="1">
      <c r="A4" s="273" t="s">
        <v>73</v>
      </c>
      <c r="B4" s="278" t="s">
        <v>92</v>
      </c>
      <c r="C4" s="278"/>
      <c r="D4" s="278"/>
      <c r="E4" s="284" t="s">
        <v>93</v>
      </c>
      <c r="F4" s="279" t="s">
        <v>74</v>
      </c>
      <c r="G4" s="279"/>
      <c r="H4" s="279"/>
      <c r="I4" s="279"/>
      <c r="J4" s="279"/>
      <c r="K4" s="279"/>
      <c r="L4" s="279"/>
      <c r="M4" s="279"/>
      <c r="N4" s="279"/>
    </row>
    <row r="5" spans="1:14" s="160" customFormat="1" ht="63" customHeight="1">
      <c r="A5" s="281"/>
      <c r="B5" s="282" t="s">
        <v>94</v>
      </c>
      <c r="C5" s="282" t="s">
        <v>95</v>
      </c>
      <c r="D5" s="282" t="s">
        <v>96</v>
      </c>
      <c r="E5" s="285"/>
      <c r="F5" s="273" t="s">
        <v>76</v>
      </c>
      <c r="G5" s="266" t="s">
        <v>77</v>
      </c>
      <c r="H5" s="266"/>
      <c r="I5" s="266" t="s">
        <v>35</v>
      </c>
      <c r="J5" s="266" t="s">
        <v>37</v>
      </c>
      <c r="K5" s="266" t="s">
        <v>78</v>
      </c>
      <c r="L5" s="266"/>
      <c r="M5" s="266" t="s">
        <v>43</v>
      </c>
      <c r="N5" s="266" t="s">
        <v>45</v>
      </c>
    </row>
    <row r="6" spans="1:14" s="160" customFormat="1" ht="51.75" customHeight="1">
      <c r="A6" s="274"/>
      <c r="B6" s="283"/>
      <c r="C6" s="283"/>
      <c r="D6" s="283"/>
      <c r="E6" s="286"/>
      <c r="F6" s="274"/>
      <c r="G6" s="18" t="s">
        <v>81</v>
      </c>
      <c r="H6" s="18" t="s">
        <v>82</v>
      </c>
      <c r="I6" s="266"/>
      <c r="J6" s="266"/>
      <c r="K6" s="18" t="s">
        <v>81</v>
      </c>
      <c r="L6" s="19" t="s">
        <v>82</v>
      </c>
      <c r="M6" s="266"/>
      <c r="N6" s="266"/>
    </row>
    <row r="7" spans="1:248" s="32" customFormat="1" ht="24" customHeight="1">
      <c r="A7" s="44"/>
      <c r="B7" s="45"/>
      <c r="C7" s="45"/>
      <c r="D7" s="45"/>
      <c r="E7" s="46" t="s">
        <v>76</v>
      </c>
      <c r="F7" s="203">
        <f>G7+I7+J7+K7+M7+N7</f>
        <v>299.43</v>
      </c>
      <c r="G7" s="125">
        <f>G8+G13+G17+G20+G23</f>
        <v>299.43</v>
      </c>
      <c r="H7" s="125">
        <v>0</v>
      </c>
      <c r="I7" s="125">
        <v>0</v>
      </c>
      <c r="J7" s="125">
        <v>0</v>
      </c>
      <c r="K7" s="117"/>
      <c r="L7" s="117"/>
      <c r="M7" s="117"/>
      <c r="N7" s="117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</row>
    <row r="8" spans="1:14" ht="16.5" customHeight="1">
      <c r="A8" s="84"/>
      <c r="B8" s="153" t="s">
        <v>97</v>
      </c>
      <c r="C8" s="153"/>
      <c r="D8" s="153"/>
      <c r="E8" s="153" t="s">
        <v>98</v>
      </c>
      <c r="F8" s="103">
        <f>G8+I8+J8+K8+M8+N8</f>
        <v>127.44</v>
      </c>
      <c r="G8" s="103">
        <v>127.44</v>
      </c>
      <c r="H8" s="149"/>
      <c r="I8" s="149"/>
      <c r="J8" s="149"/>
      <c r="K8" s="105"/>
      <c r="L8" s="105"/>
      <c r="M8" s="105"/>
      <c r="N8" s="105"/>
    </row>
    <row r="9" spans="1:14" ht="21" customHeight="1">
      <c r="A9" s="84"/>
      <c r="B9" s="153"/>
      <c r="C9" s="153" t="s">
        <v>99</v>
      </c>
      <c r="D9" s="153"/>
      <c r="E9" s="153" t="s">
        <v>100</v>
      </c>
      <c r="F9" s="103">
        <f>G9+I9+J9+K9+M9+N9</f>
        <v>127.44</v>
      </c>
      <c r="G9" s="103">
        <f>G10+G11+G12</f>
        <v>127.44</v>
      </c>
      <c r="H9" s="149"/>
      <c r="I9" s="149"/>
      <c r="J9" s="151"/>
      <c r="K9" s="105"/>
      <c r="L9" s="105"/>
      <c r="M9" s="105"/>
      <c r="N9" s="105"/>
    </row>
    <row r="10" spans="1:14" ht="21" customHeight="1">
      <c r="A10" s="84"/>
      <c r="B10" s="153" t="s">
        <v>101</v>
      </c>
      <c r="C10" s="153" t="s">
        <v>102</v>
      </c>
      <c r="D10" s="153" t="s">
        <v>103</v>
      </c>
      <c r="E10" s="153" t="s">
        <v>104</v>
      </c>
      <c r="F10" s="103">
        <f aca="true" t="shared" si="0" ref="F10:F26">G10+I10+J10+K10+M10+N10</f>
        <v>110.47</v>
      </c>
      <c r="G10" s="103">
        <v>110.47</v>
      </c>
      <c r="H10" s="149"/>
      <c r="I10" s="149"/>
      <c r="J10" s="149"/>
      <c r="K10" s="105"/>
      <c r="L10" s="105"/>
      <c r="M10" s="105"/>
      <c r="N10" s="105"/>
    </row>
    <row r="11" spans="1:14" ht="21" customHeight="1">
      <c r="A11" s="84"/>
      <c r="B11" s="153" t="s">
        <v>101</v>
      </c>
      <c r="C11" s="153" t="s">
        <v>102</v>
      </c>
      <c r="D11" s="153" t="s">
        <v>105</v>
      </c>
      <c r="E11" s="153" t="s">
        <v>106</v>
      </c>
      <c r="F11" s="103">
        <f t="shared" si="0"/>
        <v>10</v>
      </c>
      <c r="G11" s="103">
        <v>10</v>
      </c>
      <c r="H11" s="149"/>
      <c r="I11" s="149"/>
      <c r="J11" s="149"/>
      <c r="K11" s="105"/>
      <c r="L11" s="105"/>
      <c r="M11" s="105"/>
      <c r="N11" s="105"/>
    </row>
    <row r="12" spans="1:14" ht="27.75" customHeight="1">
      <c r="A12" s="84"/>
      <c r="B12" s="153" t="s">
        <v>101</v>
      </c>
      <c r="C12" s="153" t="s">
        <v>102</v>
      </c>
      <c r="D12" s="153" t="s">
        <v>107</v>
      </c>
      <c r="E12" s="153" t="s">
        <v>108</v>
      </c>
      <c r="F12" s="103">
        <f t="shared" si="0"/>
        <v>6.97</v>
      </c>
      <c r="G12" s="103">
        <v>6.97</v>
      </c>
      <c r="H12" s="149"/>
      <c r="I12" s="149"/>
      <c r="J12" s="149"/>
      <c r="K12" s="105"/>
      <c r="L12" s="105"/>
      <c r="M12" s="105"/>
      <c r="N12" s="105"/>
    </row>
    <row r="13" spans="2:14" ht="27.75" customHeight="1">
      <c r="B13" s="153" t="s">
        <v>109</v>
      </c>
      <c r="C13" s="153"/>
      <c r="D13" s="153"/>
      <c r="E13" s="153" t="s">
        <v>110</v>
      </c>
      <c r="F13" s="103">
        <f t="shared" si="0"/>
        <v>34.21</v>
      </c>
      <c r="G13" s="103">
        <v>34.21</v>
      </c>
      <c r="H13" s="151"/>
      <c r="I13" s="149"/>
      <c r="J13" s="149"/>
      <c r="K13" s="105"/>
      <c r="L13" s="105"/>
      <c r="M13" s="105"/>
      <c r="N13" s="105"/>
    </row>
    <row r="14" spans="1:14" ht="27.75" customHeight="1">
      <c r="A14" s="105"/>
      <c r="B14" s="153"/>
      <c r="C14" s="153" t="s">
        <v>111</v>
      </c>
      <c r="D14" s="153"/>
      <c r="E14" s="153" t="s">
        <v>112</v>
      </c>
      <c r="F14" s="103">
        <f t="shared" si="0"/>
        <v>34.21</v>
      </c>
      <c r="G14" s="103">
        <v>34.21</v>
      </c>
      <c r="H14" s="151"/>
      <c r="I14" s="149"/>
      <c r="J14" s="149"/>
      <c r="K14" s="105"/>
      <c r="L14" s="105"/>
      <c r="M14" s="105"/>
      <c r="N14" s="105"/>
    </row>
    <row r="15" spans="1:14" ht="27.75" customHeight="1">
      <c r="A15" s="105"/>
      <c r="B15" s="153" t="s">
        <v>113</v>
      </c>
      <c r="C15" s="153" t="s">
        <v>114</v>
      </c>
      <c r="D15" s="153" t="s">
        <v>103</v>
      </c>
      <c r="E15" s="153" t="s">
        <v>115</v>
      </c>
      <c r="F15" s="103">
        <f t="shared" si="0"/>
        <v>16.83</v>
      </c>
      <c r="G15" s="103">
        <v>16.83</v>
      </c>
      <c r="H15" s="151"/>
      <c r="I15" s="149"/>
      <c r="J15" s="149"/>
      <c r="K15" s="105"/>
      <c r="L15" s="105"/>
      <c r="M15" s="105"/>
      <c r="N15" s="105"/>
    </row>
    <row r="16" spans="1:14" ht="27.75" customHeight="1">
      <c r="A16" s="105"/>
      <c r="B16" s="153" t="s">
        <v>113</v>
      </c>
      <c r="C16" s="153" t="s">
        <v>114</v>
      </c>
      <c r="D16" s="153" t="s">
        <v>111</v>
      </c>
      <c r="E16" s="153" t="s">
        <v>116</v>
      </c>
      <c r="F16" s="103">
        <f t="shared" si="0"/>
        <v>17.38</v>
      </c>
      <c r="G16" s="103">
        <v>17.38</v>
      </c>
      <c r="H16" s="151"/>
      <c r="I16" s="149"/>
      <c r="J16" s="149"/>
      <c r="K16" s="105"/>
      <c r="L16" s="105"/>
      <c r="M16" s="105"/>
      <c r="N16" s="105"/>
    </row>
    <row r="17" spans="1:14" ht="27.75" customHeight="1">
      <c r="A17" s="105"/>
      <c r="B17" s="153" t="s">
        <v>117</v>
      </c>
      <c r="C17" s="153"/>
      <c r="D17" s="153"/>
      <c r="E17" s="153" t="s">
        <v>118</v>
      </c>
      <c r="F17" s="103">
        <f t="shared" si="0"/>
        <v>15.85</v>
      </c>
      <c r="G17" s="103">
        <v>15.85</v>
      </c>
      <c r="H17" s="151"/>
      <c r="I17" s="149"/>
      <c r="J17" s="149"/>
      <c r="K17" s="105"/>
      <c r="L17" s="105"/>
      <c r="M17" s="105"/>
      <c r="N17" s="105"/>
    </row>
    <row r="18" spans="1:14" ht="27.75" customHeight="1">
      <c r="A18" s="105"/>
      <c r="B18" s="153"/>
      <c r="C18" s="153" t="s">
        <v>119</v>
      </c>
      <c r="D18" s="153"/>
      <c r="E18" s="153" t="s">
        <v>120</v>
      </c>
      <c r="F18" s="103">
        <f t="shared" si="0"/>
        <v>15.85</v>
      </c>
      <c r="G18" s="103">
        <v>15.85</v>
      </c>
      <c r="H18" s="151"/>
      <c r="I18" s="149"/>
      <c r="J18" s="149"/>
      <c r="K18" s="105"/>
      <c r="L18" s="105"/>
      <c r="M18" s="105"/>
      <c r="N18" s="105"/>
    </row>
    <row r="19" spans="1:14" ht="27.75" customHeight="1">
      <c r="A19" s="105"/>
      <c r="B19" s="153" t="s">
        <v>121</v>
      </c>
      <c r="C19" s="153" t="s">
        <v>122</v>
      </c>
      <c r="D19" s="153" t="s">
        <v>103</v>
      </c>
      <c r="E19" s="153" t="s">
        <v>123</v>
      </c>
      <c r="F19" s="103">
        <f t="shared" si="0"/>
        <v>15.85</v>
      </c>
      <c r="G19" s="103">
        <v>15.85</v>
      </c>
      <c r="H19" s="151"/>
      <c r="I19" s="149"/>
      <c r="J19" s="149"/>
      <c r="K19" s="105"/>
      <c r="L19" s="105"/>
      <c r="M19" s="105"/>
      <c r="N19" s="105"/>
    </row>
    <row r="20" spans="1:14" ht="27.75" customHeight="1">
      <c r="A20" s="105"/>
      <c r="B20" s="153" t="s">
        <v>124</v>
      </c>
      <c r="C20" s="153"/>
      <c r="D20" s="153"/>
      <c r="E20" s="153" t="s">
        <v>125</v>
      </c>
      <c r="F20" s="103">
        <f t="shared" si="0"/>
        <v>112</v>
      </c>
      <c r="G20" s="103">
        <v>112</v>
      </c>
      <c r="H20" s="151"/>
      <c r="I20" s="149"/>
      <c r="J20" s="149"/>
      <c r="K20" s="105"/>
      <c r="L20" s="105"/>
      <c r="M20" s="105"/>
      <c r="N20" s="105"/>
    </row>
    <row r="21" spans="1:14" ht="27.75" customHeight="1">
      <c r="A21" s="105"/>
      <c r="B21" s="153"/>
      <c r="C21" s="153" t="s">
        <v>105</v>
      </c>
      <c r="D21" s="153"/>
      <c r="E21" s="153" t="s">
        <v>126</v>
      </c>
      <c r="F21" s="103">
        <f t="shared" si="0"/>
        <v>112</v>
      </c>
      <c r="G21" s="103">
        <v>112</v>
      </c>
      <c r="H21" s="151"/>
      <c r="I21" s="149"/>
      <c r="J21" s="149"/>
      <c r="K21" s="105"/>
      <c r="L21" s="105"/>
      <c r="M21" s="105"/>
      <c r="N21" s="105"/>
    </row>
    <row r="22" spans="1:14" ht="27.75" customHeight="1">
      <c r="A22" s="105"/>
      <c r="B22" s="153" t="s">
        <v>127</v>
      </c>
      <c r="C22" s="153" t="s">
        <v>128</v>
      </c>
      <c r="D22" s="153" t="s">
        <v>111</v>
      </c>
      <c r="E22" s="153" t="s">
        <v>129</v>
      </c>
      <c r="F22" s="103">
        <f t="shared" si="0"/>
        <v>112</v>
      </c>
      <c r="G22" s="103">
        <v>112</v>
      </c>
      <c r="H22" s="151"/>
      <c r="I22" s="149"/>
      <c r="J22" s="149"/>
      <c r="K22" s="105"/>
      <c r="L22" s="105"/>
      <c r="M22" s="105"/>
      <c r="N22" s="105"/>
    </row>
    <row r="23" spans="1:14" ht="27.75" customHeight="1">
      <c r="A23" s="105"/>
      <c r="B23" s="153" t="s">
        <v>130</v>
      </c>
      <c r="C23" s="153"/>
      <c r="D23" s="153"/>
      <c r="E23" s="153" t="s">
        <v>131</v>
      </c>
      <c r="F23" s="103">
        <f t="shared" si="0"/>
        <v>9.93</v>
      </c>
      <c r="G23" s="103">
        <v>9.93</v>
      </c>
      <c r="H23" s="151"/>
      <c r="I23" s="149"/>
      <c r="J23" s="149"/>
      <c r="K23" s="105"/>
      <c r="L23" s="105"/>
      <c r="M23" s="105"/>
      <c r="N23" s="105"/>
    </row>
    <row r="24" spans="1:14" ht="27.75" customHeight="1">
      <c r="A24" s="105"/>
      <c r="B24" s="153"/>
      <c r="C24" s="153" t="s">
        <v>132</v>
      </c>
      <c r="D24" s="153"/>
      <c r="E24" s="153" t="s">
        <v>133</v>
      </c>
      <c r="F24" s="103">
        <f t="shared" si="0"/>
        <v>9.93</v>
      </c>
      <c r="G24" s="103">
        <v>9.93</v>
      </c>
      <c r="H24" s="151"/>
      <c r="I24" s="149"/>
      <c r="J24" s="149"/>
      <c r="K24" s="105"/>
      <c r="L24" s="105"/>
      <c r="M24" s="105"/>
      <c r="N24" s="105"/>
    </row>
    <row r="25" spans="1:14" ht="27.75" customHeight="1">
      <c r="A25" s="105"/>
      <c r="B25" s="153" t="s">
        <v>134</v>
      </c>
      <c r="C25" s="153" t="s">
        <v>135</v>
      </c>
      <c r="D25" s="153" t="s">
        <v>103</v>
      </c>
      <c r="E25" s="153" t="s">
        <v>136</v>
      </c>
      <c r="F25" s="103">
        <f t="shared" si="0"/>
        <v>9.93</v>
      </c>
      <c r="G25" s="103">
        <v>9.93</v>
      </c>
      <c r="H25" s="151"/>
      <c r="I25" s="149"/>
      <c r="J25" s="149"/>
      <c r="K25" s="105"/>
      <c r="L25" s="105"/>
      <c r="M25" s="105"/>
      <c r="N25" s="105"/>
    </row>
    <row r="26" spans="1:14" ht="21" customHeight="1">
      <c r="A26" s="84" t="s">
        <v>137</v>
      </c>
      <c r="B26" s="53"/>
      <c r="C26" s="53"/>
      <c r="D26" s="53"/>
      <c r="E26" s="54"/>
      <c r="F26" s="128">
        <f t="shared" si="0"/>
        <v>0</v>
      </c>
      <c r="G26" s="151"/>
      <c r="H26" s="151"/>
      <c r="I26" s="151"/>
      <c r="J26" s="151"/>
      <c r="K26" s="105"/>
      <c r="L26" s="105"/>
      <c r="M26" s="105"/>
      <c r="N26" s="105"/>
    </row>
    <row r="27" spans="1:14" ht="14.25">
      <c r="A27" s="280" t="s">
        <v>138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</row>
  </sheetData>
  <sheetProtection/>
  <mergeCells count="17">
    <mergeCell ref="A27:N27"/>
    <mergeCell ref="A4:A6"/>
    <mergeCell ref="B5:B6"/>
    <mergeCell ref="C5:C6"/>
    <mergeCell ref="D5:D6"/>
    <mergeCell ref="E4:E6"/>
    <mergeCell ref="F5:F6"/>
    <mergeCell ref="I5:I6"/>
    <mergeCell ref="J5:J6"/>
    <mergeCell ref="M5:M6"/>
    <mergeCell ref="A1:N1"/>
    <mergeCell ref="L3:N3"/>
    <mergeCell ref="B4:D4"/>
    <mergeCell ref="F4:N4"/>
    <mergeCell ref="G5:H5"/>
    <mergeCell ref="K5:L5"/>
    <mergeCell ref="N5:N6"/>
  </mergeCells>
  <printOptions horizontalCentered="1" verticalCentered="1"/>
  <pageMargins left="0" right="0" top="0" bottom="0" header="0" footer="0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32"/>
  <sheetViews>
    <sheetView showGridLines="0" showZeros="0" zoomScalePageLayoutView="0" workbookViewId="0" topLeftCell="A1">
      <selection activeCell="G15" sqref="G15"/>
    </sheetView>
  </sheetViews>
  <sheetFormatPr defaultColWidth="9.16015625" defaultRowHeight="11.25"/>
  <cols>
    <col min="1" max="1" width="17.66015625" style="97" customWidth="1"/>
    <col min="2" max="4" width="7.5" style="97" customWidth="1"/>
    <col min="5" max="5" width="42" style="97" bestFit="1" customWidth="1"/>
    <col min="6" max="10" width="13.16015625" style="97" customWidth="1"/>
    <col min="11" max="248" width="9.16015625" style="97" customWidth="1"/>
    <col min="249" max="254" width="9.16015625" style="0" customWidth="1"/>
  </cols>
  <sheetData>
    <row r="1" spans="1:11" ht="27">
      <c r="A1" s="277" t="s">
        <v>139</v>
      </c>
      <c r="B1" s="277"/>
      <c r="C1" s="277"/>
      <c r="D1" s="277"/>
      <c r="E1" s="277"/>
      <c r="F1" s="277"/>
      <c r="G1" s="277"/>
      <c r="H1" s="277"/>
      <c r="I1" s="277"/>
      <c r="J1" s="277"/>
      <c r="K1" s="201"/>
    </row>
    <row r="2" spans="9:12" ht="12">
      <c r="I2" s="264" t="s">
        <v>140</v>
      </c>
      <c r="J2" s="264"/>
      <c r="K2"/>
      <c r="L2"/>
    </row>
    <row r="3" spans="1:12" ht="17.25" customHeight="1">
      <c r="A3" s="40" t="s">
        <v>25</v>
      </c>
      <c r="B3" s="110"/>
      <c r="C3" s="110"/>
      <c r="D3" s="110"/>
      <c r="E3" s="110"/>
      <c r="I3" s="264" t="s">
        <v>26</v>
      </c>
      <c r="J3" s="265"/>
      <c r="K3"/>
      <c r="L3"/>
    </row>
    <row r="4" spans="1:11" s="160" customFormat="1" ht="12">
      <c r="A4" s="272" t="s">
        <v>73</v>
      </c>
      <c r="B4" s="278" t="s">
        <v>92</v>
      </c>
      <c r="C4" s="278"/>
      <c r="D4" s="278"/>
      <c r="E4" s="289" t="s">
        <v>93</v>
      </c>
      <c r="F4" s="197" t="s">
        <v>75</v>
      </c>
      <c r="G4" s="198"/>
      <c r="H4" s="198"/>
      <c r="I4" s="198"/>
      <c r="J4" s="202"/>
      <c r="K4" s="32"/>
    </row>
    <row r="5" spans="1:11" s="160" customFormat="1" ht="12">
      <c r="A5" s="272"/>
      <c r="B5" s="287" t="s">
        <v>94</v>
      </c>
      <c r="C5" s="287" t="s">
        <v>95</v>
      </c>
      <c r="D5" s="287" t="s">
        <v>96</v>
      </c>
      <c r="E5" s="289"/>
      <c r="F5" s="275" t="s">
        <v>76</v>
      </c>
      <c r="G5" s="267" t="s">
        <v>79</v>
      </c>
      <c r="H5" s="268"/>
      <c r="I5" s="269"/>
      <c r="J5" s="275" t="s">
        <v>80</v>
      </c>
      <c r="K5" s="32"/>
    </row>
    <row r="6" spans="1:11" s="160" customFormat="1" ht="24">
      <c r="A6" s="272"/>
      <c r="B6" s="288"/>
      <c r="C6" s="288"/>
      <c r="D6" s="288"/>
      <c r="E6" s="289"/>
      <c r="F6" s="276"/>
      <c r="G6" s="98" t="s">
        <v>83</v>
      </c>
      <c r="H6" s="98" t="s">
        <v>84</v>
      </c>
      <c r="I6" s="98" t="s">
        <v>85</v>
      </c>
      <c r="J6" s="276"/>
      <c r="K6" s="32"/>
    </row>
    <row r="7" spans="1:248" s="32" customFormat="1" ht="18.75" customHeight="1">
      <c r="A7" s="44"/>
      <c r="B7" s="45"/>
      <c r="C7" s="45"/>
      <c r="D7" s="45"/>
      <c r="E7" s="46" t="s">
        <v>76</v>
      </c>
      <c r="F7" s="152">
        <f>SUM(G7:J7)</f>
        <v>299.42999999999995</v>
      </c>
      <c r="G7" s="152">
        <f>G8+G13+G17+G20+G23</f>
        <v>127.17999999999998</v>
      </c>
      <c r="H7" s="152">
        <f>H8+H13+H17+H20+H23</f>
        <v>20.23</v>
      </c>
      <c r="I7" s="152">
        <f>I8+I13+I17+I20+I23</f>
        <v>23.049999999999997</v>
      </c>
      <c r="J7" s="152">
        <f>J8+J13+J17+J20+J23</f>
        <v>128.97</v>
      </c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</row>
    <row r="8" spans="1:10" ht="18.75" customHeight="1">
      <c r="A8" s="84"/>
      <c r="B8" s="141" t="s">
        <v>97</v>
      </c>
      <c r="C8" s="141"/>
      <c r="D8" s="141"/>
      <c r="E8" s="142" t="s">
        <v>141</v>
      </c>
      <c r="F8" s="146">
        <f aca="true" t="shared" si="0" ref="F8:F25">SUM(G8:J8)</f>
        <v>127.44</v>
      </c>
      <c r="G8" s="143">
        <v>84.02</v>
      </c>
      <c r="H8" s="143">
        <v>20.23</v>
      </c>
      <c r="I8" s="143">
        <v>6.22</v>
      </c>
      <c r="J8" s="146">
        <v>16.97</v>
      </c>
    </row>
    <row r="9" spans="1:10" ht="18.75" customHeight="1">
      <c r="A9" s="84"/>
      <c r="B9" s="141"/>
      <c r="C9" s="141" t="s">
        <v>99</v>
      </c>
      <c r="D9" s="141"/>
      <c r="E9" s="142" t="s">
        <v>142</v>
      </c>
      <c r="F9" s="146">
        <f t="shared" si="0"/>
        <v>127.44</v>
      </c>
      <c r="G9" s="143">
        <v>84.02</v>
      </c>
      <c r="H9" s="143">
        <v>20.23</v>
      </c>
      <c r="I9" s="143">
        <v>6.22</v>
      </c>
      <c r="J9" s="146">
        <v>16.97</v>
      </c>
    </row>
    <row r="10" spans="1:10" ht="18.75" customHeight="1">
      <c r="A10" s="84"/>
      <c r="B10" s="141" t="s">
        <v>101</v>
      </c>
      <c r="C10" s="141" t="s">
        <v>102</v>
      </c>
      <c r="D10" s="141" t="s">
        <v>103</v>
      </c>
      <c r="E10" s="142" t="s">
        <v>143</v>
      </c>
      <c r="F10" s="146">
        <f t="shared" si="0"/>
        <v>110.47</v>
      </c>
      <c r="G10" s="143">
        <v>84.02</v>
      </c>
      <c r="H10" s="143">
        <v>20.23</v>
      </c>
      <c r="I10" s="143">
        <v>6.22</v>
      </c>
      <c r="J10" s="146">
        <v>0</v>
      </c>
    </row>
    <row r="11" spans="1:10" ht="18.75" customHeight="1">
      <c r="A11" s="84"/>
      <c r="B11" s="141" t="s">
        <v>101</v>
      </c>
      <c r="C11" s="141" t="s">
        <v>102</v>
      </c>
      <c r="D11" s="141" t="s">
        <v>105</v>
      </c>
      <c r="E11" s="142" t="s">
        <v>144</v>
      </c>
      <c r="F11" s="146">
        <f t="shared" si="0"/>
        <v>10</v>
      </c>
      <c r="G11" s="143">
        <v>0</v>
      </c>
      <c r="H11" s="143">
        <v>0</v>
      </c>
      <c r="I11" s="143">
        <v>0</v>
      </c>
      <c r="J11" s="146">
        <v>10</v>
      </c>
    </row>
    <row r="12" spans="1:10" ht="24.75" customHeight="1">
      <c r="A12" s="84"/>
      <c r="B12" s="141" t="s">
        <v>101</v>
      </c>
      <c r="C12" s="141" t="s">
        <v>102</v>
      </c>
      <c r="D12" s="141" t="s">
        <v>107</v>
      </c>
      <c r="E12" s="142" t="s">
        <v>145</v>
      </c>
      <c r="F12" s="146">
        <f t="shared" si="0"/>
        <v>6.97</v>
      </c>
      <c r="G12" s="143">
        <v>0</v>
      </c>
      <c r="H12" s="143">
        <v>0</v>
      </c>
      <c r="I12" s="143">
        <v>0</v>
      </c>
      <c r="J12" s="146">
        <v>6.97</v>
      </c>
    </row>
    <row r="13" spans="1:10" ht="18.75" customHeight="1">
      <c r="A13" s="84"/>
      <c r="B13" s="141" t="s">
        <v>109</v>
      </c>
      <c r="C13" s="141"/>
      <c r="D13" s="141"/>
      <c r="E13" s="142" t="s">
        <v>146</v>
      </c>
      <c r="F13" s="146">
        <f t="shared" si="0"/>
        <v>34.209999999999994</v>
      </c>
      <c r="G13" s="143">
        <v>17.38</v>
      </c>
      <c r="H13" s="143">
        <v>0</v>
      </c>
      <c r="I13" s="143">
        <v>16.83</v>
      </c>
      <c r="J13" s="146">
        <v>0</v>
      </c>
    </row>
    <row r="14" spans="1:10" ht="18.75" customHeight="1">
      <c r="A14" s="86"/>
      <c r="B14" s="141"/>
      <c r="C14" s="141" t="s">
        <v>111</v>
      </c>
      <c r="D14" s="141"/>
      <c r="E14" s="142" t="s">
        <v>147</v>
      </c>
      <c r="F14" s="146">
        <f t="shared" si="0"/>
        <v>34.209999999999994</v>
      </c>
      <c r="G14" s="143">
        <v>17.38</v>
      </c>
      <c r="H14" s="143">
        <v>0</v>
      </c>
      <c r="I14" s="143">
        <v>16.83</v>
      </c>
      <c r="J14" s="146">
        <v>0</v>
      </c>
    </row>
    <row r="15" spans="1:10" ht="18.75" customHeight="1">
      <c r="A15" s="84"/>
      <c r="B15" s="141" t="s">
        <v>113</v>
      </c>
      <c r="C15" s="141" t="s">
        <v>114</v>
      </c>
      <c r="D15" s="141" t="s">
        <v>103</v>
      </c>
      <c r="E15" s="142" t="s">
        <v>148</v>
      </c>
      <c r="F15" s="146">
        <f t="shared" si="0"/>
        <v>16.83</v>
      </c>
      <c r="G15" s="143">
        <v>0</v>
      </c>
      <c r="H15" s="143">
        <v>0</v>
      </c>
      <c r="I15" s="143">
        <v>16.83</v>
      </c>
      <c r="J15" s="146">
        <v>0</v>
      </c>
    </row>
    <row r="16" spans="1:10" ht="25.5" customHeight="1">
      <c r="A16" s="84"/>
      <c r="B16" s="141" t="s">
        <v>113</v>
      </c>
      <c r="C16" s="141" t="s">
        <v>114</v>
      </c>
      <c r="D16" s="141" t="s">
        <v>111</v>
      </c>
      <c r="E16" s="142" t="s">
        <v>149</v>
      </c>
      <c r="F16" s="146">
        <f t="shared" si="0"/>
        <v>17.38</v>
      </c>
      <c r="G16" s="143">
        <v>17.38</v>
      </c>
      <c r="H16" s="143">
        <v>0</v>
      </c>
      <c r="I16" s="143">
        <v>0</v>
      </c>
      <c r="J16" s="146">
        <v>0</v>
      </c>
    </row>
    <row r="17" spans="1:10" ht="18.75" customHeight="1">
      <c r="A17" s="84"/>
      <c r="B17" s="141" t="s">
        <v>117</v>
      </c>
      <c r="C17" s="141"/>
      <c r="D17" s="141"/>
      <c r="E17" s="142" t="s">
        <v>150</v>
      </c>
      <c r="F17" s="146">
        <f t="shared" si="0"/>
        <v>15.85</v>
      </c>
      <c r="G17" s="143">
        <v>15.85</v>
      </c>
      <c r="H17" s="143">
        <v>0</v>
      </c>
      <c r="I17" s="143">
        <v>0</v>
      </c>
      <c r="J17" s="146">
        <v>0</v>
      </c>
    </row>
    <row r="18" spans="1:10" ht="18.75" customHeight="1">
      <c r="A18" s="84"/>
      <c r="B18" s="141"/>
      <c r="C18" s="141" t="s">
        <v>119</v>
      </c>
      <c r="D18" s="141"/>
      <c r="E18" s="142" t="s">
        <v>151</v>
      </c>
      <c r="F18" s="146">
        <f t="shared" si="0"/>
        <v>15.85</v>
      </c>
      <c r="G18" s="143">
        <v>15.85</v>
      </c>
      <c r="H18" s="143">
        <v>0</v>
      </c>
      <c r="I18" s="143">
        <v>0</v>
      </c>
      <c r="J18" s="146">
        <v>0</v>
      </c>
    </row>
    <row r="19" spans="1:10" ht="18.75" customHeight="1">
      <c r="A19" s="84"/>
      <c r="B19" s="141" t="s">
        <v>121</v>
      </c>
      <c r="C19" s="141" t="s">
        <v>122</v>
      </c>
      <c r="D19" s="141" t="s">
        <v>103</v>
      </c>
      <c r="E19" s="142" t="s">
        <v>152</v>
      </c>
      <c r="F19" s="146">
        <f t="shared" si="0"/>
        <v>15.85</v>
      </c>
      <c r="G19" s="143">
        <v>15.85</v>
      </c>
      <c r="H19" s="143">
        <v>0</v>
      </c>
      <c r="I19" s="143">
        <v>0</v>
      </c>
      <c r="J19" s="146">
        <v>0</v>
      </c>
    </row>
    <row r="20" spans="1:10" ht="18.75" customHeight="1">
      <c r="A20" s="84"/>
      <c r="B20" s="141" t="s">
        <v>124</v>
      </c>
      <c r="C20" s="141"/>
      <c r="D20" s="141"/>
      <c r="E20" s="142" t="s">
        <v>153</v>
      </c>
      <c r="F20" s="146">
        <f t="shared" si="0"/>
        <v>112</v>
      </c>
      <c r="G20" s="143">
        <v>0</v>
      </c>
      <c r="H20" s="143">
        <v>0</v>
      </c>
      <c r="I20" s="143">
        <v>0</v>
      </c>
      <c r="J20" s="146">
        <v>112</v>
      </c>
    </row>
    <row r="21" spans="1:10" ht="18.75" customHeight="1">
      <c r="A21" s="84"/>
      <c r="B21" s="141"/>
      <c r="C21" s="141" t="s">
        <v>105</v>
      </c>
      <c r="D21" s="141"/>
      <c r="E21" s="142" t="s">
        <v>154</v>
      </c>
      <c r="F21" s="146">
        <f t="shared" si="0"/>
        <v>112</v>
      </c>
      <c r="G21" s="143">
        <v>0</v>
      </c>
      <c r="H21" s="143">
        <v>0</v>
      </c>
      <c r="I21" s="143">
        <v>0</v>
      </c>
      <c r="J21" s="146">
        <v>112</v>
      </c>
    </row>
    <row r="22" spans="1:10" ht="18.75" customHeight="1">
      <c r="A22" s="84"/>
      <c r="B22" s="141" t="s">
        <v>127</v>
      </c>
      <c r="C22" s="141" t="s">
        <v>128</v>
      </c>
      <c r="D22" s="141" t="s">
        <v>111</v>
      </c>
      <c r="E22" s="142" t="s">
        <v>155</v>
      </c>
      <c r="F22" s="146">
        <f t="shared" si="0"/>
        <v>112</v>
      </c>
      <c r="G22" s="143">
        <v>0</v>
      </c>
      <c r="H22" s="143">
        <v>0</v>
      </c>
      <c r="I22" s="143">
        <v>0</v>
      </c>
      <c r="J22" s="146">
        <v>112</v>
      </c>
    </row>
    <row r="23" spans="1:10" ht="18.75" customHeight="1">
      <c r="A23" s="84"/>
      <c r="B23" s="141" t="s">
        <v>130</v>
      </c>
      <c r="C23" s="141"/>
      <c r="D23" s="141"/>
      <c r="E23" s="142" t="s">
        <v>156</v>
      </c>
      <c r="F23" s="146">
        <f t="shared" si="0"/>
        <v>9.93</v>
      </c>
      <c r="G23" s="143">
        <v>9.93</v>
      </c>
      <c r="H23" s="143">
        <v>0</v>
      </c>
      <c r="I23" s="143">
        <v>0</v>
      </c>
      <c r="J23" s="146">
        <v>0</v>
      </c>
    </row>
    <row r="24" spans="1:10" ht="18.75" customHeight="1">
      <c r="A24" s="84"/>
      <c r="B24" s="141"/>
      <c r="C24" s="141" t="s">
        <v>132</v>
      </c>
      <c r="D24" s="141"/>
      <c r="E24" s="142" t="s">
        <v>157</v>
      </c>
      <c r="F24" s="146">
        <f t="shared" si="0"/>
        <v>9.93</v>
      </c>
      <c r="G24" s="143">
        <v>9.93</v>
      </c>
      <c r="H24" s="143">
        <v>0</v>
      </c>
      <c r="I24" s="143">
        <v>0</v>
      </c>
      <c r="J24" s="146">
        <v>0</v>
      </c>
    </row>
    <row r="25" spans="1:10" ht="18.75" customHeight="1">
      <c r="A25" s="84"/>
      <c r="B25" s="144" t="s">
        <v>134</v>
      </c>
      <c r="C25" s="144" t="s">
        <v>135</v>
      </c>
      <c r="D25" s="144" t="s">
        <v>103</v>
      </c>
      <c r="E25" s="145" t="s">
        <v>158</v>
      </c>
      <c r="F25" s="146">
        <f t="shared" si="0"/>
        <v>9.93</v>
      </c>
      <c r="G25" s="143">
        <v>9.93</v>
      </c>
      <c r="H25" s="146">
        <v>0</v>
      </c>
      <c r="I25" s="146">
        <v>0</v>
      </c>
      <c r="J25" s="146">
        <v>0</v>
      </c>
    </row>
    <row r="26" spans="1:10" ht="18.75" customHeight="1">
      <c r="A26" s="84"/>
      <c r="B26" s="144"/>
      <c r="C26" s="144"/>
      <c r="D26" s="144"/>
      <c r="E26" s="145"/>
      <c r="F26" s="199"/>
      <c r="G26" s="146"/>
      <c r="H26" s="146"/>
      <c r="I26" s="199"/>
      <c r="J26" s="146"/>
    </row>
    <row r="27" spans="1:10" ht="18.75" customHeight="1">
      <c r="A27" s="84"/>
      <c r="B27" s="144"/>
      <c r="C27" s="144"/>
      <c r="D27" s="144"/>
      <c r="E27" s="145"/>
      <c r="F27" s="129"/>
      <c r="G27" s="92"/>
      <c r="H27" s="92"/>
      <c r="I27" s="129"/>
      <c r="J27" s="92"/>
    </row>
    <row r="28" spans="1:10" ht="18.75" customHeight="1">
      <c r="A28" s="84"/>
      <c r="B28" s="144"/>
      <c r="C28" s="144"/>
      <c r="D28" s="144"/>
      <c r="E28" s="145"/>
      <c r="F28" s="129"/>
      <c r="G28" s="92"/>
      <c r="H28" s="92"/>
      <c r="I28" s="92"/>
      <c r="J28" s="92"/>
    </row>
    <row r="29" spans="1:10" ht="18.75" customHeight="1">
      <c r="A29" s="84"/>
      <c r="B29" s="144"/>
      <c r="C29" s="144"/>
      <c r="D29" s="144"/>
      <c r="E29" s="145"/>
      <c r="F29" s="129"/>
      <c r="G29" s="92"/>
      <c r="H29" s="92"/>
      <c r="I29" s="92"/>
      <c r="J29" s="92"/>
    </row>
    <row r="30" spans="1:10" ht="18.75" customHeight="1">
      <c r="A30" s="84"/>
      <c r="B30" s="53"/>
      <c r="C30" s="53"/>
      <c r="D30" s="53"/>
      <c r="E30" s="54"/>
      <c r="F30" s="129"/>
      <c r="G30" s="92"/>
      <c r="H30" s="92"/>
      <c r="I30" s="129"/>
      <c r="J30" s="92"/>
    </row>
    <row r="31" spans="1:14" ht="14.25">
      <c r="A31" s="280" t="s">
        <v>159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</row>
    <row r="32" spans="5:249" s="97" customFormat="1" ht="19.5" customHeight="1">
      <c r="E32" s="200"/>
      <c r="F32" s="200"/>
      <c r="G32" s="200"/>
      <c r="H32" s="200"/>
      <c r="I32" s="200"/>
      <c r="J32" s="200"/>
      <c r="IO32"/>
    </row>
  </sheetData>
  <sheetProtection/>
  <mergeCells count="13">
    <mergeCell ref="E4:E6"/>
    <mergeCell ref="F5:F6"/>
    <mergeCell ref="J5:J6"/>
    <mergeCell ref="A1:J1"/>
    <mergeCell ref="I2:J2"/>
    <mergeCell ref="I3:J3"/>
    <mergeCell ref="B4:D4"/>
    <mergeCell ref="G5:I5"/>
    <mergeCell ref="A31:N31"/>
    <mergeCell ref="A4:A6"/>
    <mergeCell ref="B5:B6"/>
    <mergeCell ref="C5:C6"/>
    <mergeCell ref="D5:D6"/>
  </mergeCells>
  <printOptions horizontalCentered="1"/>
  <pageMargins left="0.35" right="0.35" top="0.98" bottom="0.59" header="0.51" footer="0.51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6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7.83203125" style="97" customWidth="1"/>
    <col min="2" max="2" width="7" style="97" customWidth="1"/>
    <col min="3" max="3" width="6.33203125" style="97" customWidth="1"/>
    <col min="4" max="4" width="38.33203125" style="97" customWidth="1"/>
    <col min="5" max="5" width="10.5" style="97" customWidth="1"/>
    <col min="6" max="6" width="10.66015625" style="97" customWidth="1"/>
    <col min="7" max="9" width="17" style="97" customWidth="1"/>
    <col min="10" max="10" width="10.83203125" style="97" customWidth="1"/>
    <col min="11" max="12" width="9.16015625" style="97" customWidth="1"/>
    <col min="13" max="13" width="13.83203125" style="97" customWidth="1"/>
    <col min="14" max="246" width="9.16015625" style="97" customWidth="1"/>
    <col min="247" max="252" width="9.16015625" style="0" customWidth="1"/>
  </cols>
  <sheetData>
    <row r="1" spans="1:13" ht="25.5" customHeight="1">
      <c r="A1" s="277" t="s">
        <v>160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7.25" customHeight="1">
      <c r="A2" s="194"/>
      <c r="B2" s="194"/>
      <c r="C2" s="194"/>
      <c r="D2" s="194"/>
      <c r="E2" s="194"/>
      <c r="F2" s="194"/>
      <c r="G2" s="194"/>
      <c r="H2" s="194"/>
      <c r="I2" s="194"/>
      <c r="J2"/>
      <c r="M2" s="121" t="s">
        <v>161</v>
      </c>
    </row>
    <row r="3" spans="1:13" ht="17.25" customHeight="1">
      <c r="A3" s="40" t="s">
        <v>25</v>
      </c>
      <c r="B3" s="110"/>
      <c r="C3" s="110"/>
      <c r="D3" s="110"/>
      <c r="I3" s="196"/>
      <c r="J3"/>
      <c r="M3" s="135" t="s">
        <v>26</v>
      </c>
    </row>
    <row r="4" spans="1:13" s="160" customFormat="1" ht="12">
      <c r="A4" s="278" t="s">
        <v>92</v>
      </c>
      <c r="B4" s="278"/>
      <c r="C4" s="278"/>
      <c r="D4" s="284" t="s">
        <v>93</v>
      </c>
      <c r="E4" s="266" t="s">
        <v>162</v>
      </c>
      <c r="F4" s="266"/>
      <c r="G4" s="266"/>
      <c r="H4" s="266"/>
      <c r="I4" s="266"/>
      <c r="J4" s="266"/>
      <c r="K4" s="266"/>
      <c r="L4" s="266"/>
      <c r="M4" s="266"/>
    </row>
    <row r="5" spans="1:13" s="160" customFormat="1" ht="25.5" customHeight="1">
      <c r="A5" s="287" t="s">
        <v>94</v>
      </c>
      <c r="B5" s="287" t="s">
        <v>95</v>
      </c>
      <c r="C5" s="287" t="s">
        <v>96</v>
      </c>
      <c r="D5" s="285"/>
      <c r="E5" s="266" t="s">
        <v>76</v>
      </c>
      <c r="F5" s="266" t="s">
        <v>77</v>
      </c>
      <c r="G5" s="266"/>
      <c r="H5" s="266" t="s">
        <v>35</v>
      </c>
      <c r="I5" s="266" t="s">
        <v>37</v>
      </c>
      <c r="J5" s="266" t="s">
        <v>78</v>
      </c>
      <c r="K5" s="266"/>
      <c r="L5" s="266" t="s">
        <v>43</v>
      </c>
      <c r="M5" s="266" t="s">
        <v>45</v>
      </c>
    </row>
    <row r="6" spans="1:13" s="160" customFormat="1" ht="63.75" customHeight="1">
      <c r="A6" s="288"/>
      <c r="B6" s="288"/>
      <c r="C6" s="288"/>
      <c r="D6" s="286"/>
      <c r="E6" s="266"/>
      <c r="F6" s="18" t="s">
        <v>81</v>
      </c>
      <c r="G6" s="18" t="s">
        <v>82</v>
      </c>
      <c r="H6" s="266"/>
      <c r="I6" s="266"/>
      <c r="J6" s="18" t="s">
        <v>81</v>
      </c>
      <c r="K6" s="19" t="s">
        <v>82</v>
      </c>
      <c r="L6" s="266"/>
      <c r="M6" s="266"/>
    </row>
    <row r="7" spans="1:246" s="32" customFormat="1" ht="18.75" customHeight="1">
      <c r="A7" s="45"/>
      <c r="B7" s="45"/>
      <c r="C7" s="45"/>
      <c r="D7" s="46" t="s">
        <v>76</v>
      </c>
      <c r="E7" s="152">
        <f>E8+E13+E17+E20+E23</f>
        <v>299.43</v>
      </c>
      <c r="F7" s="152">
        <f>F8+F13+F17+F20+F23</f>
        <v>299.43</v>
      </c>
      <c r="G7" s="129">
        <f aca="true" t="shared" si="0" ref="G7:M7">SUM(G8:G25)</f>
        <v>0</v>
      </c>
      <c r="H7" s="129">
        <f t="shared" si="0"/>
        <v>0</v>
      </c>
      <c r="I7" s="129">
        <f t="shared" si="0"/>
        <v>0</v>
      </c>
      <c r="J7" s="129">
        <f t="shared" si="0"/>
        <v>0</v>
      </c>
      <c r="K7" s="129">
        <f t="shared" si="0"/>
        <v>0</v>
      </c>
      <c r="L7" s="129">
        <f t="shared" si="0"/>
        <v>0</v>
      </c>
      <c r="M7" s="129">
        <f t="shared" si="0"/>
        <v>0</v>
      </c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</row>
    <row r="8" spans="1:13" ht="18.75" customHeight="1">
      <c r="A8" s="153" t="s">
        <v>97</v>
      </c>
      <c r="B8" s="153"/>
      <c r="C8" s="153"/>
      <c r="D8" s="153" t="s">
        <v>98</v>
      </c>
      <c r="E8" s="103">
        <f aca="true" t="shared" si="1" ref="E8:E25">F8+H8+I8+J8+L8+M8</f>
        <v>127.44</v>
      </c>
      <c r="F8" s="195">
        <v>127.44</v>
      </c>
      <c r="G8" s="92"/>
      <c r="H8" s="92"/>
      <c r="I8" s="92"/>
      <c r="J8" s="105"/>
      <c r="K8" s="105"/>
      <c r="L8" s="105"/>
      <c r="M8" s="105"/>
    </row>
    <row r="9" spans="1:13" ht="18.75" customHeight="1">
      <c r="A9" s="153"/>
      <c r="B9" s="153" t="s">
        <v>99</v>
      </c>
      <c r="C9" s="153"/>
      <c r="D9" s="153" t="s">
        <v>100</v>
      </c>
      <c r="E9" s="103">
        <f t="shared" si="1"/>
        <v>127.44</v>
      </c>
      <c r="F9" s="195">
        <v>127.44</v>
      </c>
      <c r="G9" s="92"/>
      <c r="H9" s="92"/>
      <c r="I9" s="92"/>
      <c r="J9" s="105"/>
      <c r="K9" s="105"/>
      <c r="L9" s="105"/>
      <c r="M9" s="105"/>
    </row>
    <row r="10" spans="1:13" ht="18.75" customHeight="1">
      <c r="A10" s="153" t="s">
        <v>101</v>
      </c>
      <c r="B10" s="153" t="s">
        <v>102</v>
      </c>
      <c r="C10" s="153" t="s">
        <v>103</v>
      </c>
      <c r="D10" s="153" t="s">
        <v>104</v>
      </c>
      <c r="E10" s="103">
        <f t="shared" si="1"/>
        <v>110.47</v>
      </c>
      <c r="F10" s="195">
        <v>110.47</v>
      </c>
      <c r="G10" s="92"/>
      <c r="H10" s="92"/>
      <c r="I10" s="92"/>
      <c r="J10" s="105"/>
      <c r="K10" s="105"/>
      <c r="L10" s="105"/>
      <c r="M10" s="105"/>
    </row>
    <row r="11" spans="1:13" ht="18.75" customHeight="1">
      <c r="A11" s="153" t="s">
        <v>101</v>
      </c>
      <c r="B11" s="153" t="s">
        <v>102</v>
      </c>
      <c r="C11" s="153" t="s">
        <v>105</v>
      </c>
      <c r="D11" s="153" t="s">
        <v>106</v>
      </c>
      <c r="E11" s="103">
        <f t="shared" si="1"/>
        <v>10</v>
      </c>
      <c r="F11" s="195">
        <v>10</v>
      </c>
      <c r="G11" s="92"/>
      <c r="H11" s="92"/>
      <c r="I11" s="92"/>
      <c r="J11" s="105"/>
      <c r="K11" s="105"/>
      <c r="L11" s="105"/>
      <c r="M11" s="105"/>
    </row>
    <row r="12" spans="1:13" ht="18.75" customHeight="1">
      <c r="A12" s="153" t="s">
        <v>101</v>
      </c>
      <c r="B12" s="153" t="s">
        <v>102</v>
      </c>
      <c r="C12" s="153" t="s">
        <v>107</v>
      </c>
      <c r="D12" s="153" t="s">
        <v>108</v>
      </c>
      <c r="E12" s="103">
        <f t="shared" si="1"/>
        <v>6.97</v>
      </c>
      <c r="F12" s="195">
        <v>6.97</v>
      </c>
      <c r="G12" s="92"/>
      <c r="H12" s="92"/>
      <c r="I12" s="92"/>
      <c r="J12" s="105"/>
      <c r="K12" s="105"/>
      <c r="L12" s="105"/>
      <c r="M12" s="105"/>
    </row>
    <row r="13" spans="1:13" ht="18.75" customHeight="1">
      <c r="A13" s="153" t="s">
        <v>109</v>
      </c>
      <c r="B13" s="153"/>
      <c r="C13" s="153"/>
      <c r="D13" s="153" t="s">
        <v>110</v>
      </c>
      <c r="E13" s="103">
        <f t="shared" si="1"/>
        <v>34.21</v>
      </c>
      <c r="F13" s="195">
        <v>34.21</v>
      </c>
      <c r="G13" s="92"/>
      <c r="H13" s="92"/>
      <c r="I13" s="92"/>
      <c r="J13" s="105"/>
      <c r="K13" s="105"/>
      <c r="L13" s="105"/>
      <c r="M13" s="105"/>
    </row>
    <row r="14" spans="1:13" ht="18.75" customHeight="1">
      <c r="A14" s="153"/>
      <c r="B14" s="153" t="s">
        <v>111</v>
      </c>
      <c r="C14" s="153"/>
      <c r="D14" s="153" t="s">
        <v>112</v>
      </c>
      <c r="E14" s="103">
        <f t="shared" si="1"/>
        <v>34.21</v>
      </c>
      <c r="F14" s="195">
        <v>34.21</v>
      </c>
      <c r="G14" s="92"/>
      <c r="H14" s="92"/>
      <c r="I14" s="92"/>
      <c r="J14" s="105"/>
      <c r="K14" s="105"/>
      <c r="L14" s="105"/>
      <c r="M14" s="105"/>
    </row>
    <row r="15" spans="1:13" ht="18.75" customHeight="1">
      <c r="A15" s="153" t="s">
        <v>113</v>
      </c>
      <c r="B15" s="153" t="s">
        <v>114</v>
      </c>
      <c r="C15" s="153" t="s">
        <v>103</v>
      </c>
      <c r="D15" s="153" t="s">
        <v>115</v>
      </c>
      <c r="E15" s="103">
        <f t="shared" si="1"/>
        <v>16.83</v>
      </c>
      <c r="F15" s="195">
        <v>16.83</v>
      </c>
      <c r="G15" s="92"/>
      <c r="H15" s="92"/>
      <c r="I15" s="92"/>
      <c r="J15" s="105"/>
      <c r="K15" s="105"/>
      <c r="L15" s="105"/>
      <c r="M15" s="105"/>
    </row>
    <row r="16" spans="1:13" ht="18.75" customHeight="1">
      <c r="A16" s="153" t="s">
        <v>113</v>
      </c>
      <c r="B16" s="153" t="s">
        <v>114</v>
      </c>
      <c r="C16" s="153" t="s">
        <v>111</v>
      </c>
      <c r="D16" s="153" t="s">
        <v>116</v>
      </c>
      <c r="E16" s="103">
        <f t="shared" si="1"/>
        <v>17.38</v>
      </c>
      <c r="F16" s="195">
        <v>17.38</v>
      </c>
      <c r="G16" s="92"/>
      <c r="H16" s="92"/>
      <c r="I16" s="92"/>
      <c r="J16" s="105"/>
      <c r="K16" s="105"/>
      <c r="L16" s="105"/>
      <c r="M16" s="105"/>
    </row>
    <row r="17" spans="1:13" ht="18.75" customHeight="1">
      <c r="A17" s="153" t="s">
        <v>117</v>
      </c>
      <c r="B17" s="153"/>
      <c r="C17" s="153"/>
      <c r="D17" s="153" t="s">
        <v>118</v>
      </c>
      <c r="E17" s="103">
        <f t="shared" si="1"/>
        <v>15.85</v>
      </c>
      <c r="F17" s="195">
        <v>15.85</v>
      </c>
      <c r="G17" s="92"/>
      <c r="H17" s="92"/>
      <c r="I17" s="92"/>
      <c r="J17" s="105"/>
      <c r="K17" s="105"/>
      <c r="L17" s="105"/>
      <c r="M17" s="105"/>
    </row>
    <row r="18" spans="1:13" ht="18.75" customHeight="1">
      <c r="A18" s="153"/>
      <c r="B18" s="153" t="s">
        <v>119</v>
      </c>
      <c r="C18" s="153"/>
      <c r="D18" s="153" t="s">
        <v>120</v>
      </c>
      <c r="E18" s="103">
        <f t="shared" si="1"/>
        <v>15.85</v>
      </c>
      <c r="F18" s="195">
        <v>15.85</v>
      </c>
      <c r="G18" s="92"/>
      <c r="H18" s="92"/>
      <c r="I18" s="92"/>
      <c r="J18" s="105"/>
      <c r="K18" s="105"/>
      <c r="L18" s="105"/>
      <c r="M18" s="105"/>
    </row>
    <row r="19" spans="1:13" ht="18.75" customHeight="1">
      <c r="A19" s="153" t="s">
        <v>121</v>
      </c>
      <c r="B19" s="153" t="s">
        <v>122</v>
      </c>
      <c r="C19" s="153" t="s">
        <v>103</v>
      </c>
      <c r="D19" s="153" t="s">
        <v>123</v>
      </c>
      <c r="E19" s="103">
        <f t="shared" si="1"/>
        <v>15.85</v>
      </c>
      <c r="F19" s="195">
        <v>15.85</v>
      </c>
      <c r="G19" s="92"/>
      <c r="H19" s="92"/>
      <c r="I19" s="92"/>
      <c r="J19" s="105"/>
      <c r="K19" s="105"/>
      <c r="L19" s="105"/>
      <c r="M19" s="105"/>
    </row>
    <row r="20" spans="1:13" ht="18.75" customHeight="1">
      <c r="A20" s="153" t="s">
        <v>124</v>
      </c>
      <c r="B20" s="153"/>
      <c r="C20" s="153"/>
      <c r="D20" s="153" t="s">
        <v>125</v>
      </c>
      <c r="E20" s="103">
        <f t="shared" si="1"/>
        <v>112</v>
      </c>
      <c r="F20" s="195">
        <v>112</v>
      </c>
      <c r="G20" s="92"/>
      <c r="H20" s="92"/>
      <c r="I20" s="92"/>
      <c r="J20" s="105"/>
      <c r="K20" s="105"/>
      <c r="L20" s="105"/>
      <c r="M20" s="105"/>
    </row>
    <row r="21" spans="1:247" s="97" customFormat="1" ht="18.75" customHeight="1">
      <c r="A21" s="153"/>
      <c r="B21" s="153" t="s">
        <v>105</v>
      </c>
      <c r="C21" s="153"/>
      <c r="D21" s="153" t="s">
        <v>126</v>
      </c>
      <c r="E21" s="103">
        <f t="shared" si="1"/>
        <v>112</v>
      </c>
      <c r="F21" s="195">
        <v>112</v>
      </c>
      <c r="G21" s="92"/>
      <c r="H21" s="92"/>
      <c r="I21" s="92"/>
      <c r="J21" s="105"/>
      <c r="K21" s="105"/>
      <c r="L21" s="105"/>
      <c r="M21" s="105"/>
      <c r="IM21"/>
    </row>
    <row r="22" spans="1:247" s="97" customFormat="1" ht="18.75" customHeight="1">
      <c r="A22" s="153" t="s">
        <v>127</v>
      </c>
      <c r="B22" s="153" t="s">
        <v>128</v>
      </c>
      <c r="C22" s="153" t="s">
        <v>111</v>
      </c>
      <c r="D22" s="153" t="s">
        <v>129</v>
      </c>
      <c r="E22" s="103">
        <f t="shared" si="1"/>
        <v>112</v>
      </c>
      <c r="F22" s="195">
        <v>112</v>
      </c>
      <c r="G22" s="92"/>
      <c r="H22" s="92"/>
      <c r="I22" s="92"/>
      <c r="J22" s="105"/>
      <c r="K22" s="105"/>
      <c r="L22" s="105"/>
      <c r="M22" s="105"/>
      <c r="IM22"/>
    </row>
    <row r="23" spans="1:247" s="97" customFormat="1" ht="18.75" customHeight="1">
      <c r="A23" s="153" t="s">
        <v>130</v>
      </c>
      <c r="B23" s="153"/>
      <c r="C23" s="153"/>
      <c r="D23" s="153" t="s">
        <v>131</v>
      </c>
      <c r="E23" s="103">
        <f t="shared" si="1"/>
        <v>9.93</v>
      </c>
      <c r="F23" s="195">
        <v>9.93</v>
      </c>
      <c r="G23" s="92"/>
      <c r="H23" s="92"/>
      <c r="I23" s="92"/>
      <c r="J23" s="105"/>
      <c r="K23" s="105"/>
      <c r="L23" s="105"/>
      <c r="M23" s="105"/>
      <c r="IM23"/>
    </row>
    <row r="24" spans="1:247" s="97" customFormat="1" ht="18.75" customHeight="1">
      <c r="A24" s="153"/>
      <c r="B24" s="153" t="s">
        <v>132</v>
      </c>
      <c r="C24" s="153"/>
      <c r="D24" s="153" t="s">
        <v>133</v>
      </c>
      <c r="E24" s="103">
        <f t="shared" si="1"/>
        <v>9.93</v>
      </c>
      <c r="F24" s="195">
        <v>9.93</v>
      </c>
      <c r="G24" s="92"/>
      <c r="H24" s="92"/>
      <c r="I24" s="92"/>
      <c r="J24" s="105"/>
      <c r="K24" s="105"/>
      <c r="L24" s="105"/>
      <c r="M24" s="105"/>
      <c r="IM24"/>
    </row>
    <row r="25" spans="1:247" s="97" customFormat="1" ht="19.5" customHeight="1">
      <c r="A25" s="153" t="s">
        <v>134</v>
      </c>
      <c r="B25" s="153" t="s">
        <v>135</v>
      </c>
      <c r="C25" s="153" t="s">
        <v>103</v>
      </c>
      <c r="D25" s="153" t="s">
        <v>136</v>
      </c>
      <c r="E25" s="103">
        <f t="shared" si="1"/>
        <v>9.93</v>
      </c>
      <c r="F25" s="195">
        <v>9.93</v>
      </c>
      <c r="G25" s="92"/>
      <c r="H25" s="92"/>
      <c r="I25" s="92"/>
      <c r="J25" s="105"/>
      <c r="K25" s="105"/>
      <c r="L25" s="105"/>
      <c r="M25" s="105"/>
      <c r="IM25"/>
    </row>
    <row r="26" spans="1:13" ht="14.25">
      <c r="A26" s="280" t="s">
        <v>163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</row>
  </sheetData>
  <sheetProtection/>
  <mergeCells count="15">
    <mergeCell ref="E5:E6"/>
    <mergeCell ref="H5:H6"/>
    <mergeCell ref="I5:I6"/>
    <mergeCell ref="L5:L6"/>
    <mergeCell ref="M5:M6"/>
    <mergeCell ref="A1:M1"/>
    <mergeCell ref="A4:C4"/>
    <mergeCell ref="E4:M4"/>
    <mergeCell ref="F5:G5"/>
    <mergeCell ref="J5:K5"/>
    <mergeCell ref="A26:M26"/>
    <mergeCell ref="A5:A6"/>
    <mergeCell ref="B5:B6"/>
    <mergeCell ref="C5:C6"/>
    <mergeCell ref="D4:D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1"/>
  <sheetViews>
    <sheetView showGridLines="0" showZeros="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9.16015625" defaultRowHeight="11.25"/>
  <cols>
    <col min="1" max="1" width="33" style="97" customWidth="1"/>
    <col min="2" max="2" width="14.16015625" style="97" customWidth="1"/>
    <col min="3" max="3" width="10" style="97" bestFit="1" customWidth="1"/>
    <col min="4" max="4" width="14.16015625" style="97" bestFit="1" customWidth="1"/>
    <col min="5" max="5" width="13.16015625" style="97" customWidth="1"/>
    <col min="6" max="6" width="12.33203125" style="97" customWidth="1"/>
    <col min="7" max="7" width="8.83203125" style="97" customWidth="1"/>
    <col min="8" max="8" width="12.16015625" style="97" customWidth="1"/>
    <col min="9" max="9" width="14.5" style="97" customWidth="1"/>
    <col min="10" max="11" width="11" style="97" customWidth="1"/>
    <col min="12" max="12" width="13" style="97" customWidth="1"/>
    <col min="13" max="13" width="11.5" style="97" customWidth="1"/>
    <col min="14" max="14" width="19.33203125" style="97" customWidth="1"/>
    <col min="15" max="15" width="9.83203125" style="97" bestFit="1" customWidth="1"/>
    <col min="16" max="16384" width="9.16015625" style="97" customWidth="1"/>
  </cols>
  <sheetData>
    <row r="1" spans="1:13" ht="36.75" customHeight="1">
      <c r="A1" s="290" t="s">
        <v>164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2:13" ht="15.75" customHeight="1">
      <c r="L2" s="264" t="s">
        <v>165</v>
      </c>
      <c r="M2" s="264"/>
    </row>
    <row r="3" spans="1:13" ht="18" customHeight="1">
      <c r="A3" s="6" t="s">
        <v>25</v>
      </c>
      <c r="B3" s="134"/>
      <c r="C3" s="134"/>
      <c r="D3" s="134"/>
      <c r="E3" s="134"/>
      <c r="F3" s="134"/>
      <c r="G3" s="134"/>
      <c r="H3" s="134"/>
      <c r="I3" s="134"/>
      <c r="L3" s="291" t="s">
        <v>26</v>
      </c>
      <c r="M3" s="291"/>
    </row>
    <row r="4" spans="1:14" s="160" customFormat="1" ht="21" customHeight="1">
      <c r="A4" s="296" t="s">
        <v>73</v>
      </c>
      <c r="B4" s="162" t="s">
        <v>166</v>
      </c>
      <c r="C4" s="163"/>
      <c r="D4" s="163"/>
      <c r="E4" s="163"/>
      <c r="F4" s="163"/>
      <c r="G4" s="164"/>
      <c r="H4" s="164"/>
      <c r="I4" s="162" t="s">
        <v>167</v>
      </c>
      <c r="J4" s="163"/>
      <c r="K4" s="163"/>
      <c r="L4" s="163"/>
      <c r="M4" s="181"/>
      <c r="N4" s="32"/>
    </row>
    <row r="5" spans="1:14" s="160" customFormat="1" ht="12" customHeight="1">
      <c r="A5" s="297"/>
      <c r="B5" s="299" t="s">
        <v>76</v>
      </c>
      <c r="C5" s="266" t="s">
        <v>77</v>
      </c>
      <c r="D5" s="266"/>
      <c r="E5" s="266" t="s">
        <v>168</v>
      </c>
      <c r="F5" s="266" t="s">
        <v>37</v>
      </c>
      <c r="G5" s="266" t="s">
        <v>78</v>
      </c>
      <c r="H5" s="292"/>
      <c r="I5" s="301" t="s">
        <v>76</v>
      </c>
      <c r="J5" s="267" t="s">
        <v>79</v>
      </c>
      <c r="K5" s="268"/>
      <c r="L5" s="269"/>
      <c r="M5" s="303" t="s">
        <v>80</v>
      </c>
      <c r="N5" s="32"/>
    </row>
    <row r="6" spans="1:14" s="160" customFormat="1" ht="48" customHeight="1">
      <c r="A6" s="298"/>
      <c r="B6" s="300"/>
      <c r="C6" s="18" t="s">
        <v>81</v>
      </c>
      <c r="D6" s="18" t="s">
        <v>82</v>
      </c>
      <c r="E6" s="266"/>
      <c r="F6" s="266"/>
      <c r="G6" s="18" t="s">
        <v>81</v>
      </c>
      <c r="H6" s="165" t="s">
        <v>82</v>
      </c>
      <c r="I6" s="302"/>
      <c r="J6" s="98" t="s">
        <v>83</v>
      </c>
      <c r="K6" s="98" t="s">
        <v>84</v>
      </c>
      <c r="L6" s="98" t="s">
        <v>85</v>
      </c>
      <c r="M6" s="304"/>
      <c r="N6" s="32"/>
    </row>
    <row r="7" spans="1:14" s="161" customFormat="1" ht="27" customHeight="1">
      <c r="A7" s="166" t="s">
        <v>76</v>
      </c>
      <c r="B7" s="167">
        <v>299.43</v>
      </c>
      <c r="C7" s="168">
        <v>299.43</v>
      </c>
      <c r="D7" s="169">
        <v>0</v>
      </c>
      <c r="E7" s="169">
        <v>0</v>
      </c>
      <c r="F7" s="169">
        <v>0</v>
      </c>
      <c r="G7" s="169">
        <v>0</v>
      </c>
      <c r="H7" s="170">
        <v>0</v>
      </c>
      <c r="I7" s="182">
        <v>299.43</v>
      </c>
      <c r="J7" s="183">
        <v>127.17999999999998</v>
      </c>
      <c r="K7" s="183">
        <v>20.23</v>
      </c>
      <c r="L7" s="183">
        <v>23.049999999999997</v>
      </c>
      <c r="M7" s="184">
        <v>128.97</v>
      </c>
      <c r="N7"/>
    </row>
    <row r="8" spans="1:16" ht="27" customHeight="1">
      <c r="A8" s="171" t="s">
        <v>86</v>
      </c>
      <c r="B8" s="167">
        <v>299.43</v>
      </c>
      <c r="C8" s="168">
        <v>299.43</v>
      </c>
      <c r="D8" s="169">
        <v>0</v>
      </c>
      <c r="E8" s="169">
        <v>0</v>
      </c>
      <c r="F8" s="169">
        <v>0</v>
      </c>
      <c r="G8" s="169">
        <v>0</v>
      </c>
      <c r="H8" s="170">
        <v>0</v>
      </c>
      <c r="I8" s="182">
        <v>299.43</v>
      </c>
      <c r="J8" s="183">
        <v>127.17999999999998</v>
      </c>
      <c r="K8" s="183">
        <v>20.23</v>
      </c>
      <c r="L8" s="183">
        <v>23.049999999999997</v>
      </c>
      <c r="M8" s="184">
        <v>128.97</v>
      </c>
      <c r="N8" s="185"/>
      <c r="O8" s="186"/>
      <c r="P8" s="186"/>
    </row>
    <row r="9" spans="1:16" ht="27" customHeight="1">
      <c r="A9" s="172"/>
      <c r="B9" s="173"/>
      <c r="C9" s="174"/>
      <c r="D9" s="105"/>
      <c r="E9" s="105"/>
      <c r="F9" s="105"/>
      <c r="G9" s="105"/>
      <c r="H9" s="175"/>
      <c r="I9" s="187"/>
      <c r="J9" s="146"/>
      <c r="K9" s="146"/>
      <c r="L9" s="146"/>
      <c r="M9" s="188"/>
      <c r="N9" s="185"/>
      <c r="O9" s="186"/>
      <c r="P9" s="186"/>
    </row>
    <row r="10" spans="1:16" ht="27" customHeight="1">
      <c r="A10" s="172"/>
      <c r="B10" s="173"/>
      <c r="C10" s="174"/>
      <c r="D10" s="105"/>
      <c r="E10" s="105"/>
      <c r="F10" s="105"/>
      <c r="G10" s="105"/>
      <c r="H10" s="175"/>
      <c r="I10" s="187"/>
      <c r="J10" s="146"/>
      <c r="K10" s="146"/>
      <c r="L10" s="146"/>
      <c r="M10" s="189"/>
      <c r="N10" s="185"/>
      <c r="O10" s="186"/>
      <c r="P10" s="186"/>
    </row>
    <row r="11" spans="1:16" ht="27" customHeight="1">
      <c r="A11" s="172"/>
      <c r="B11" s="173"/>
      <c r="C11" s="174"/>
      <c r="D11" s="105"/>
      <c r="E11" s="105"/>
      <c r="F11" s="105"/>
      <c r="G11" s="105"/>
      <c r="H11" s="175"/>
      <c r="I11" s="187"/>
      <c r="J11" s="146"/>
      <c r="K11" s="146"/>
      <c r="L11" s="146"/>
      <c r="M11" s="189"/>
      <c r="N11" s="134"/>
      <c r="O11" s="134"/>
      <c r="P11" s="134"/>
    </row>
    <row r="12" spans="1:16" ht="27" customHeight="1">
      <c r="A12" s="172"/>
      <c r="B12" s="173"/>
      <c r="C12" s="174"/>
      <c r="D12" s="105"/>
      <c r="E12" s="105"/>
      <c r="F12" s="105"/>
      <c r="G12" s="105"/>
      <c r="H12" s="175"/>
      <c r="I12" s="187"/>
      <c r="J12" s="146"/>
      <c r="K12" s="146"/>
      <c r="L12" s="146"/>
      <c r="M12" s="189"/>
      <c r="N12" s="134"/>
      <c r="O12" s="134"/>
      <c r="P12" s="134"/>
    </row>
    <row r="13" spans="1:16" ht="27" customHeight="1">
      <c r="A13" s="172"/>
      <c r="B13" s="173"/>
      <c r="C13" s="174"/>
      <c r="D13" s="105"/>
      <c r="E13" s="105"/>
      <c r="F13" s="105"/>
      <c r="G13" s="105"/>
      <c r="H13" s="175"/>
      <c r="I13" s="187"/>
      <c r="J13" s="146"/>
      <c r="K13" s="146"/>
      <c r="L13" s="146"/>
      <c r="M13" s="188"/>
      <c r="N13" s="185"/>
      <c r="O13" s="186"/>
      <c r="P13" s="186"/>
    </row>
    <row r="14" spans="1:13" ht="27" customHeight="1">
      <c r="A14" s="176"/>
      <c r="B14" s="177"/>
      <c r="C14" s="178"/>
      <c r="D14" s="179"/>
      <c r="E14" s="179"/>
      <c r="F14" s="179"/>
      <c r="G14" s="179"/>
      <c r="H14" s="180"/>
      <c r="I14" s="190"/>
      <c r="J14" s="191"/>
      <c r="K14" s="191"/>
      <c r="L14" s="191"/>
      <c r="M14" s="192"/>
    </row>
    <row r="15" spans="1:13" ht="36" customHeight="1">
      <c r="A15" s="293" t="s">
        <v>169</v>
      </c>
      <c r="B15" s="293"/>
      <c r="C15" s="293"/>
      <c r="D15" s="293"/>
      <c r="E15" s="293"/>
      <c r="F15" s="293"/>
      <c r="G15" s="293"/>
      <c r="H15" s="293"/>
      <c r="I15" s="294" t="s">
        <v>170</v>
      </c>
      <c r="J15" s="295"/>
      <c r="K15" s="295"/>
      <c r="L15" s="295"/>
      <c r="M15" s="295"/>
    </row>
    <row r="16" spans="4:13" ht="14.25">
      <c r="D16" s="95"/>
      <c r="M16" s="193"/>
    </row>
    <row r="17" ht="14.25">
      <c r="M17" s="193"/>
    </row>
    <row r="18" ht="14.25">
      <c r="M18" s="193"/>
    </row>
    <row r="19" ht="14.25">
      <c r="M19" s="193"/>
    </row>
    <row r="20" spans="1:13" ht="14.25">
      <c r="A20" s="95"/>
      <c r="M20" s="193"/>
    </row>
    <row r="21" ht="14.25">
      <c r="M21" s="193"/>
    </row>
  </sheetData>
  <sheetProtection/>
  <mergeCells count="14">
    <mergeCell ref="A15:H15"/>
    <mergeCell ref="I15:M15"/>
    <mergeCell ref="A4:A6"/>
    <mergeCell ref="B5:B6"/>
    <mergeCell ref="E5:E6"/>
    <mergeCell ref="F5:F6"/>
    <mergeCell ref="I5:I6"/>
    <mergeCell ref="M5:M6"/>
    <mergeCell ref="A1:M1"/>
    <mergeCell ref="L2:M2"/>
    <mergeCell ref="L3:M3"/>
    <mergeCell ref="C5:D5"/>
    <mergeCell ref="G5:H5"/>
    <mergeCell ref="J5:L5"/>
  </mergeCells>
  <printOptions horizontalCentered="1"/>
  <pageMargins left="0.35" right="0.35" top="0.98" bottom="0.32" header="0.51" footer="0.16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showGridLines="0" showZeros="0" zoomScalePageLayoutView="0" workbookViewId="0" topLeftCell="A1">
      <selection activeCell="G7" sqref="G7:I7"/>
    </sheetView>
  </sheetViews>
  <sheetFormatPr defaultColWidth="9.16015625" defaultRowHeight="11.25"/>
  <cols>
    <col min="1" max="1" width="24.16015625" style="97" customWidth="1"/>
    <col min="2" max="2" width="9.16015625" style="97" customWidth="1"/>
    <col min="3" max="4" width="9.5" style="97" customWidth="1"/>
    <col min="5" max="5" width="36.66015625" style="97" customWidth="1"/>
    <col min="6" max="6" width="16.83203125" style="97" customWidth="1"/>
    <col min="7" max="10" width="14.83203125" style="97" customWidth="1"/>
    <col min="11" max="16384" width="9.16015625" style="97" customWidth="1"/>
  </cols>
  <sheetData>
    <row r="1" spans="1:10" ht="33" customHeight="1">
      <c r="A1" s="290" t="s">
        <v>164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9:10" ht="15.75" customHeight="1">
      <c r="I2" s="264" t="s">
        <v>171</v>
      </c>
      <c r="J2" s="264"/>
    </row>
    <row r="3" spans="1:10" ht="18" customHeight="1">
      <c r="A3" s="40" t="s">
        <v>25</v>
      </c>
      <c r="B3" s="110"/>
      <c r="C3" s="110"/>
      <c r="D3" s="110"/>
      <c r="E3" s="110"/>
      <c r="F3" s="110"/>
      <c r="G3" s="110"/>
      <c r="H3" s="110"/>
      <c r="I3" s="265" t="s">
        <v>26</v>
      </c>
      <c r="J3" s="265"/>
    </row>
    <row r="4" spans="1:10" s="108" customFormat="1" ht="30" customHeight="1">
      <c r="A4" s="287" t="s">
        <v>73</v>
      </c>
      <c r="B4" s="278" t="s">
        <v>92</v>
      </c>
      <c r="C4" s="278"/>
      <c r="D4" s="278"/>
      <c r="E4" s="284" t="s">
        <v>93</v>
      </c>
      <c r="F4" s="305" t="s">
        <v>172</v>
      </c>
      <c r="G4" s="306"/>
      <c r="H4" s="306"/>
      <c r="I4" s="306"/>
      <c r="J4" s="307"/>
    </row>
    <row r="5" spans="1:10" s="108" customFormat="1" ht="30" customHeight="1">
      <c r="A5" s="308"/>
      <c r="B5" s="287" t="s">
        <v>94</v>
      </c>
      <c r="C5" s="287" t="s">
        <v>95</v>
      </c>
      <c r="D5" s="287" t="s">
        <v>96</v>
      </c>
      <c r="E5" s="285"/>
      <c r="F5" s="275" t="s">
        <v>76</v>
      </c>
      <c r="G5" s="267" t="s">
        <v>79</v>
      </c>
      <c r="H5" s="268"/>
      <c r="I5" s="269"/>
      <c r="J5" s="275" t="s">
        <v>80</v>
      </c>
    </row>
    <row r="6" spans="1:12" s="108" customFormat="1" ht="30" customHeight="1">
      <c r="A6" s="288"/>
      <c r="B6" s="288"/>
      <c r="C6" s="288"/>
      <c r="D6" s="288"/>
      <c r="E6" s="286"/>
      <c r="F6" s="276"/>
      <c r="G6" s="98" t="s">
        <v>83</v>
      </c>
      <c r="H6" s="98" t="s">
        <v>84</v>
      </c>
      <c r="I6" s="98" t="s">
        <v>85</v>
      </c>
      <c r="J6" s="276"/>
      <c r="K6" s="87"/>
      <c r="L6" s="87"/>
    </row>
    <row r="7" spans="1:12" s="108" customFormat="1" ht="24" customHeight="1">
      <c r="A7" s="158" t="s">
        <v>76</v>
      </c>
      <c r="B7" s="137"/>
      <c r="C7" s="137"/>
      <c r="D7" s="137"/>
      <c r="E7" s="138"/>
      <c r="F7" s="52">
        <f>SUM(G7:J7)</f>
        <v>299.42999999999995</v>
      </c>
      <c r="G7" s="52">
        <f>G8+G13+G17+G20+G23</f>
        <v>127.17999999999998</v>
      </c>
      <c r="H7" s="52">
        <f>H8+H13+H17+H20+H23</f>
        <v>20.23</v>
      </c>
      <c r="I7" s="52">
        <f>I8+I13+I17+I20+I23</f>
        <v>23.049999999999997</v>
      </c>
      <c r="J7" s="52">
        <f>J8+J13+J17+J20+J23</f>
        <v>128.97</v>
      </c>
      <c r="K7" s="87"/>
      <c r="L7" s="87"/>
    </row>
    <row r="8" spans="1:12" s="108" customFormat="1" ht="24" customHeight="1">
      <c r="A8" s="158"/>
      <c r="B8" s="153" t="s">
        <v>97</v>
      </c>
      <c r="C8" s="153"/>
      <c r="D8" s="153"/>
      <c r="E8" s="153" t="s">
        <v>98</v>
      </c>
      <c r="F8" s="52">
        <f aca="true" t="shared" si="0" ref="F8:F28">SUM(G8:J8)</f>
        <v>127.44</v>
      </c>
      <c r="G8" s="52">
        <v>84.02</v>
      </c>
      <c r="H8" s="52">
        <v>20.23</v>
      </c>
      <c r="I8" s="52">
        <v>6.22</v>
      </c>
      <c r="J8" s="52">
        <v>16.97</v>
      </c>
      <c r="K8" s="87"/>
      <c r="L8" s="87"/>
    </row>
    <row r="9" spans="1:12" s="108" customFormat="1" ht="24" customHeight="1">
      <c r="A9" s="158"/>
      <c r="B9" s="153"/>
      <c r="C9" s="153" t="s">
        <v>99</v>
      </c>
      <c r="D9" s="153"/>
      <c r="E9" s="153" t="s">
        <v>100</v>
      </c>
      <c r="F9" s="52">
        <f t="shared" si="0"/>
        <v>127.44</v>
      </c>
      <c r="G9" s="52">
        <v>84.02</v>
      </c>
      <c r="H9" s="52">
        <v>20.23</v>
      </c>
      <c r="I9" s="52">
        <v>6.22</v>
      </c>
      <c r="J9" s="52">
        <v>16.97</v>
      </c>
      <c r="K9" s="87"/>
      <c r="L9" s="87"/>
    </row>
    <row r="10" spans="1:12" s="108" customFormat="1" ht="24" customHeight="1">
      <c r="A10" s="158"/>
      <c r="B10" s="153" t="s">
        <v>101</v>
      </c>
      <c r="C10" s="153" t="s">
        <v>102</v>
      </c>
      <c r="D10" s="153" t="s">
        <v>103</v>
      </c>
      <c r="E10" s="153" t="s">
        <v>104</v>
      </c>
      <c r="F10" s="52">
        <f t="shared" si="0"/>
        <v>110.47</v>
      </c>
      <c r="G10" s="52">
        <v>84.02</v>
      </c>
      <c r="H10" s="52">
        <v>20.23</v>
      </c>
      <c r="I10" s="52">
        <v>6.22</v>
      </c>
      <c r="J10" s="52"/>
      <c r="K10" s="87"/>
      <c r="L10" s="87"/>
    </row>
    <row r="11" spans="1:12" s="108" customFormat="1" ht="24" customHeight="1">
      <c r="A11" s="158"/>
      <c r="B11" s="153" t="s">
        <v>101</v>
      </c>
      <c r="C11" s="153" t="s">
        <v>102</v>
      </c>
      <c r="D11" s="153" t="s">
        <v>105</v>
      </c>
      <c r="E11" s="153" t="s">
        <v>106</v>
      </c>
      <c r="F11" s="52">
        <f t="shared" si="0"/>
        <v>10</v>
      </c>
      <c r="G11" s="52"/>
      <c r="H11" s="52"/>
      <c r="I11" s="52"/>
      <c r="J11" s="52">
        <v>10</v>
      </c>
      <c r="K11" s="87"/>
      <c r="L11" s="87"/>
    </row>
    <row r="12" spans="1:12" s="108" customFormat="1" ht="24" customHeight="1">
      <c r="A12" s="158"/>
      <c r="B12" s="153" t="s">
        <v>101</v>
      </c>
      <c r="C12" s="153" t="s">
        <v>102</v>
      </c>
      <c r="D12" s="153" t="s">
        <v>107</v>
      </c>
      <c r="E12" s="153" t="s">
        <v>108</v>
      </c>
      <c r="F12" s="52">
        <f t="shared" si="0"/>
        <v>6.97</v>
      </c>
      <c r="G12" s="52"/>
      <c r="H12" s="52"/>
      <c r="I12" s="52"/>
      <c r="J12" s="52">
        <v>6.97</v>
      </c>
      <c r="K12" s="87"/>
      <c r="L12" s="87"/>
    </row>
    <row r="13" spans="1:12" s="108" customFormat="1" ht="24" customHeight="1">
      <c r="A13" s="158"/>
      <c r="B13" s="153" t="s">
        <v>109</v>
      </c>
      <c r="C13" s="153"/>
      <c r="D13" s="153"/>
      <c r="E13" s="153" t="s">
        <v>110</v>
      </c>
      <c r="F13" s="52">
        <f t="shared" si="0"/>
        <v>34.209999999999994</v>
      </c>
      <c r="G13" s="52">
        <v>17.38</v>
      </c>
      <c r="H13" s="52">
        <v>0</v>
      </c>
      <c r="I13" s="52">
        <v>16.83</v>
      </c>
      <c r="J13" s="52">
        <v>0</v>
      </c>
      <c r="K13" s="87"/>
      <c r="L13" s="87"/>
    </row>
    <row r="14" spans="1:12" s="108" customFormat="1" ht="24" customHeight="1">
      <c r="A14" s="158"/>
      <c r="B14" s="153"/>
      <c r="C14" s="153" t="s">
        <v>111</v>
      </c>
      <c r="D14" s="153"/>
      <c r="E14" s="153" t="s">
        <v>112</v>
      </c>
      <c r="F14" s="52">
        <f t="shared" si="0"/>
        <v>34.209999999999994</v>
      </c>
      <c r="G14" s="52">
        <v>17.38</v>
      </c>
      <c r="H14" s="52">
        <v>0</v>
      </c>
      <c r="I14" s="52">
        <v>16.83</v>
      </c>
      <c r="J14" s="52">
        <v>0</v>
      </c>
      <c r="K14" s="87"/>
      <c r="L14" s="87"/>
    </row>
    <row r="15" spans="1:12" s="108" customFormat="1" ht="24" customHeight="1">
      <c r="A15" s="158"/>
      <c r="B15" s="153" t="s">
        <v>113</v>
      </c>
      <c r="C15" s="153" t="s">
        <v>114</v>
      </c>
      <c r="D15" s="153" t="s">
        <v>103</v>
      </c>
      <c r="E15" s="153" t="s">
        <v>115</v>
      </c>
      <c r="F15" s="52">
        <f t="shared" si="0"/>
        <v>16.83</v>
      </c>
      <c r="G15" s="52"/>
      <c r="H15" s="52"/>
      <c r="I15" s="52">
        <v>16.83</v>
      </c>
      <c r="J15" s="52"/>
      <c r="K15" s="87"/>
      <c r="L15" s="87"/>
    </row>
    <row r="16" spans="1:12" s="108" customFormat="1" ht="24" customHeight="1">
      <c r="A16" s="158"/>
      <c r="B16" s="153" t="s">
        <v>113</v>
      </c>
      <c r="C16" s="153" t="s">
        <v>114</v>
      </c>
      <c r="D16" s="153" t="s">
        <v>111</v>
      </c>
      <c r="E16" s="153" t="s">
        <v>116</v>
      </c>
      <c r="F16" s="52">
        <f t="shared" si="0"/>
        <v>17.38</v>
      </c>
      <c r="G16" s="52">
        <v>17.38</v>
      </c>
      <c r="H16" s="52"/>
      <c r="I16" s="52"/>
      <c r="J16" s="52"/>
      <c r="K16" s="87"/>
      <c r="L16" s="87"/>
    </row>
    <row r="17" spans="1:12" s="108" customFormat="1" ht="24" customHeight="1">
      <c r="A17" s="158"/>
      <c r="B17" s="153" t="s">
        <v>117</v>
      </c>
      <c r="C17" s="153"/>
      <c r="D17" s="153"/>
      <c r="E17" s="153" t="s">
        <v>118</v>
      </c>
      <c r="F17" s="52">
        <f t="shared" si="0"/>
        <v>15.85</v>
      </c>
      <c r="G17" s="52">
        <v>15.85</v>
      </c>
      <c r="H17" s="52"/>
      <c r="I17" s="52"/>
      <c r="J17" s="52"/>
      <c r="K17" s="87"/>
      <c r="L17" s="87"/>
    </row>
    <row r="18" spans="1:12" s="108" customFormat="1" ht="24" customHeight="1">
      <c r="A18" s="158"/>
      <c r="B18" s="153"/>
      <c r="C18" s="153" t="s">
        <v>119</v>
      </c>
      <c r="D18" s="153"/>
      <c r="E18" s="153" t="s">
        <v>120</v>
      </c>
      <c r="F18" s="52">
        <f t="shared" si="0"/>
        <v>15.85</v>
      </c>
      <c r="G18" s="52">
        <v>15.85</v>
      </c>
      <c r="H18" s="52"/>
      <c r="I18" s="52"/>
      <c r="J18" s="52"/>
      <c r="K18" s="87"/>
      <c r="L18" s="87"/>
    </row>
    <row r="19" spans="1:12" s="108" customFormat="1" ht="24" customHeight="1">
      <c r="A19" s="158"/>
      <c r="B19" s="153" t="s">
        <v>121</v>
      </c>
      <c r="C19" s="153" t="s">
        <v>122</v>
      </c>
      <c r="D19" s="153" t="s">
        <v>103</v>
      </c>
      <c r="E19" s="153" t="s">
        <v>123</v>
      </c>
      <c r="F19" s="52">
        <f t="shared" si="0"/>
        <v>15.85</v>
      </c>
      <c r="G19" s="52">
        <v>15.85</v>
      </c>
      <c r="H19" s="52"/>
      <c r="I19" s="52"/>
      <c r="J19" s="52"/>
      <c r="K19" s="87"/>
      <c r="L19" s="87"/>
    </row>
    <row r="20" spans="1:10" ht="24" customHeight="1">
      <c r="A20" s="84"/>
      <c r="B20" s="153" t="s">
        <v>124</v>
      </c>
      <c r="C20" s="153"/>
      <c r="D20" s="153"/>
      <c r="E20" s="153" t="s">
        <v>125</v>
      </c>
      <c r="F20" s="52">
        <f t="shared" si="0"/>
        <v>112</v>
      </c>
      <c r="G20" s="146"/>
      <c r="H20" s="146"/>
      <c r="I20" s="146"/>
      <c r="J20" s="146">
        <v>112</v>
      </c>
    </row>
    <row r="21" spans="1:10" ht="24" customHeight="1">
      <c r="A21" s="84"/>
      <c r="B21" s="153"/>
      <c r="C21" s="153" t="s">
        <v>105</v>
      </c>
      <c r="D21" s="153"/>
      <c r="E21" s="153" t="s">
        <v>126</v>
      </c>
      <c r="F21" s="52">
        <f t="shared" si="0"/>
        <v>112</v>
      </c>
      <c r="G21" s="146"/>
      <c r="H21" s="146"/>
      <c r="I21" s="146"/>
      <c r="J21" s="146">
        <v>112</v>
      </c>
    </row>
    <row r="22" spans="1:10" ht="24" customHeight="1">
      <c r="A22" s="84"/>
      <c r="B22" s="153" t="s">
        <v>127</v>
      </c>
      <c r="C22" s="153" t="s">
        <v>128</v>
      </c>
      <c r="D22" s="153" t="s">
        <v>111</v>
      </c>
      <c r="E22" s="153" t="s">
        <v>129</v>
      </c>
      <c r="F22" s="52">
        <f t="shared" si="0"/>
        <v>112</v>
      </c>
      <c r="G22" s="146"/>
      <c r="H22" s="146"/>
      <c r="I22" s="146"/>
      <c r="J22" s="146">
        <v>112</v>
      </c>
    </row>
    <row r="23" spans="1:10" ht="24" customHeight="1">
      <c r="A23" s="84"/>
      <c r="B23" s="153" t="s">
        <v>130</v>
      </c>
      <c r="C23" s="153"/>
      <c r="D23" s="153"/>
      <c r="E23" s="153" t="s">
        <v>131</v>
      </c>
      <c r="F23" s="52">
        <f t="shared" si="0"/>
        <v>9.93</v>
      </c>
      <c r="G23" s="146">
        <v>9.93</v>
      </c>
      <c r="H23" s="146"/>
      <c r="I23" s="146"/>
      <c r="J23" s="146"/>
    </row>
    <row r="24" spans="1:10" ht="24" customHeight="1">
      <c r="A24" s="84"/>
      <c r="B24" s="153"/>
      <c r="C24" s="153" t="s">
        <v>132</v>
      </c>
      <c r="D24" s="153"/>
      <c r="E24" s="153" t="s">
        <v>133</v>
      </c>
      <c r="F24" s="52">
        <f t="shared" si="0"/>
        <v>9.93</v>
      </c>
      <c r="G24" s="146">
        <v>9.93</v>
      </c>
      <c r="H24" s="146"/>
      <c r="I24" s="146"/>
      <c r="J24" s="146"/>
    </row>
    <row r="25" spans="1:10" ht="24" customHeight="1">
      <c r="A25" s="84"/>
      <c r="B25" s="153" t="s">
        <v>134</v>
      </c>
      <c r="C25" s="153" t="s">
        <v>135</v>
      </c>
      <c r="D25" s="153" t="s">
        <v>103</v>
      </c>
      <c r="E25" s="153" t="s">
        <v>136</v>
      </c>
      <c r="F25" s="52">
        <f t="shared" si="0"/>
        <v>9.93</v>
      </c>
      <c r="G25" s="146">
        <v>9.93</v>
      </c>
      <c r="H25" s="146"/>
      <c r="I25" s="146"/>
      <c r="J25" s="146"/>
    </row>
    <row r="26" spans="1:10" ht="24" customHeight="1">
      <c r="A26" s="84"/>
      <c r="B26" s="53"/>
      <c r="C26" s="53"/>
      <c r="D26" s="53"/>
      <c r="E26" s="54"/>
      <c r="F26" s="146">
        <f t="shared" si="0"/>
        <v>0</v>
      </c>
      <c r="G26" s="146"/>
      <c r="H26" s="146"/>
      <c r="I26" s="146"/>
      <c r="J26" s="146"/>
    </row>
    <row r="27" spans="1:10" ht="24" customHeight="1">
      <c r="A27" s="84"/>
      <c r="B27" s="53"/>
      <c r="C27" s="53"/>
      <c r="D27" s="53"/>
      <c r="E27" s="54"/>
      <c r="F27" s="146">
        <f t="shared" si="0"/>
        <v>0</v>
      </c>
      <c r="G27" s="146"/>
      <c r="H27" s="146"/>
      <c r="I27" s="146"/>
      <c r="J27" s="146"/>
    </row>
    <row r="28" spans="1:10" ht="24" customHeight="1">
      <c r="A28" s="159" t="s">
        <v>87</v>
      </c>
      <c r="B28" s="53"/>
      <c r="C28" s="53"/>
      <c r="D28" s="53"/>
      <c r="E28" s="54"/>
      <c r="F28" s="146">
        <f t="shared" si="0"/>
        <v>0</v>
      </c>
      <c r="G28" s="146"/>
      <c r="H28" s="146"/>
      <c r="I28" s="146"/>
      <c r="J28" s="146"/>
    </row>
    <row r="29" spans="1:10" ht="14.25">
      <c r="A29" s="280" t="s">
        <v>173</v>
      </c>
      <c r="B29" s="280"/>
      <c r="C29" s="280"/>
      <c r="D29" s="280"/>
      <c r="E29" s="280"/>
      <c r="F29" s="280"/>
      <c r="G29" s="280"/>
      <c r="H29" s="280"/>
      <c r="I29" s="280"/>
      <c r="J29" s="280"/>
    </row>
  </sheetData>
  <sheetProtection/>
  <mergeCells count="14">
    <mergeCell ref="A29:J29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showGridLines="0" showZeros="0" zoomScalePageLayoutView="0" workbookViewId="0" topLeftCell="A1">
      <selection activeCell="G6" sqref="G6"/>
    </sheetView>
  </sheetViews>
  <sheetFormatPr defaultColWidth="9.16015625" defaultRowHeight="11.25"/>
  <cols>
    <col min="1" max="1" width="22" style="97" bestFit="1" customWidth="1"/>
    <col min="2" max="4" width="7.5" style="97" customWidth="1"/>
    <col min="5" max="5" width="41.33203125" style="97" customWidth="1"/>
    <col min="6" max="6" width="18.16015625" style="97" customWidth="1"/>
    <col min="7" max="12" width="13" style="0" customWidth="1"/>
    <col min="13" max="13" width="13.66015625" style="0" customWidth="1"/>
    <col min="14" max="16384" width="9.16015625" style="97" customWidth="1"/>
  </cols>
  <sheetData>
    <row r="1" spans="1:13" ht="31.5" customHeight="1">
      <c r="A1" s="290" t="s">
        <v>174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7:13" ht="15.75" customHeight="1">
      <c r="G2" s="120"/>
      <c r="H2" s="120"/>
      <c r="I2" s="97"/>
      <c r="J2" s="97"/>
      <c r="K2" s="97"/>
      <c r="L2" s="154"/>
      <c r="M2" s="114" t="s">
        <v>175</v>
      </c>
    </row>
    <row r="3" spans="1:13" ht="18" customHeight="1">
      <c r="A3" s="6" t="s">
        <v>25</v>
      </c>
      <c r="B3" s="134"/>
      <c r="C3" s="134"/>
      <c r="D3" s="134"/>
      <c r="E3" s="134"/>
      <c r="F3" s="134"/>
      <c r="G3" s="110"/>
      <c r="H3" s="110"/>
      <c r="K3" s="97"/>
      <c r="L3" s="115"/>
      <c r="M3" s="115" t="s">
        <v>26</v>
      </c>
    </row>
    <row r="4" spans="1:13" s="108" customFormat="1" ht="21.75" customHeight="1">
      <c r="A4" s="278" t="s">
        <v>73</v>
      </c>
      <c r="B4" s="278" t="s">
        <v>92</v>
      </c>
      <c r="C4" s="278"/>
      <c r="D4" s="278"/>
      <c r="E4" s="289" t="s">
        <v>93</v>
      </c>
      <c r="F4" s="289" t="s">
        <v>172</v>
      </c>
      <c r="G4" s="289"/>
      <c r="H4" s="289"/>
      <c r="I4" s="289"/>
      <c r="J4" s="289"/>
      <c r="K4" s="289"/>
      <c r="L4" s="289"/>
      <c r="M4" s="289"/>
    </row>
    <row r="5" spans="1:13" s="108" customFormat="1" ht="36">
      <c r="A5" s="278"/>
      <c r="B5" s="111" t="s">
        <v>94</v>
      </c>
      <c r="C5" s="111" t="s">
        <v>95</v>
      </c>
      <c r="D5" s="112" t="s">
        <v>96</v>
      </c>
      <c r="E5" s="289"/>
      <c r="F5" s="112" t="s">
        <v>76</v>
      </c>
      <c r="G5" s="18" t="s">
        <v>176</v>
      </c>
      <c r="H5" s="18" t="s">
        <v>177</v>
      </c>
      <c r="I5" s="18" t="s">
        <v>178</v>
      </c>
      <c r="J5" s="18" t="s">
        <v>179</v>
      </c>
      <c r="K5" s="18" t="s">
        <v>180</v>
      </c>
      <c r="L5" s="18" t="s">
        <v>181</v>
      </c>
      <c r="M5" s="18" t="s">
        <v>182</v>
      </c>
    </row>
    <row r="6" spans="1:13" s="108" customFormat="1" ht="22.5" customHeight="1">
      <c r="A6" s="44"/>
      <c r="B6" s="45"/>
      <c r="C6" s="45"/>
      <c r="D6" s="45"/>
      <c r="E6" s="46" t="s">
        <v>76</v>
      </c>
      <c r="F6" s="152">
        <f>SUM(G6:M6)</f>
        <v>299.43</v>
      </c>
      <c r="G6" s="152">
        <f>G7+G12+G16+G19+G22</f>
        <v>127.17999999999998</v>
      </c>
      <c r="H6" s="152">
        <f aca="true" t="shared" si="0" ref="H6:M6">H7+H12+H16+H19+H22</f>
        <v>144.7</v>
      </c>
      <c r="I6" s="152">
        <f t="shared" si="0"/>
        <v>27.549999999999997</v>
      </c>
      <c r="J6" s="152">
        <f t="shared" si="0"/>
        <v>0</v>
      </c>
      <c r="K6" s="152">
        <f t="shared" si="0"/>
        <v>0</v>
      </c>
      <c r="L6" s="152">
        <f t="shared" si="0"/>
        <v>0</v>
      </c>
      <c r="M6" s="152">
        <f t="shared" si="0"/>
        <v>0</v>
      </c>
    </row>
    <row r="7" spans="1:13" s="108" customFormat="1" ht="22.5" customHeight="1">
      <c r="A7" s="44"/>
      <c r="B7" s="153" t="s">
        <v>97</v>
      </c>
      <c r="C7" s="153"/>
      <c r="D7" s="153"/>
      <c r="E7" s="153" t="s">
        <v>98</v>
      </c>
      <c r="F7" s="152">
        <f aca="true" t="shared" si="1" ref="F7:F26">SUM(G7:M7)</f>
        <v>127.44</v>
      </c>
      <c r="G7" s="152">
        <f>G8</f>
        <v>84.02</v>
      </c>
      <c r="H7" s="152">
        <f>H8</f>
        <v>32.7</v>
      </c>
      <c r="I7" s="152">
        <f>I8</f>
        <v>10.719999999999999</v>
      </c>
      <c r="J7" s="152"/>
      <c r="K7" s="155"/>
      <c r="L7" s="155"/>
      <c r="M7" s="156"/>
    </row>
    <row r="8" spans="1:13" s="108" customFormat="1" ht="22.5" customHeight="1">
      <c r="A8" s="44"/>
      <c r="B8" s="153"/>
      <c r="C8" s="153" t="s">
        <v>99</v>
      </c>
      <c r="D8" s="153"/>
      <c r="E8" s="153" t="s">
        <v>100</v>
      </c>
      <c r="F8" s="152">
        <f t="shared" si="1"/>
        <v>127.44</v>
      </c>
      <c r="G8" s="152">
        <f>SUM(G9:G11)</f>
        <v>84.02</v>
      </c>
      <c r="H8" s="152">
        <f>SUM(H9:H11)</f>
        <v>32.7</v>
      </c>
      <c r="I8" s="152">
        <f>SUM(I9:I11)</f>
        <v>10.719999999999999</v>
      </c>
      <c r="J8" s="152"/>
      <c r="K8" s="155"/>
      <c r="L8" s="155"/>
      <c r="M8" s="156"/>
    </row>
    <row r="9" spans="1:13" s="108" customFormat="1" ht="22.5" customHeight="1">
      <c r="A9" s="44"/>
      <c r="B9" s="153" t="s">
        <v>101</v>
      </c>
      <c r="C9" s="153" t="s">
        <v>102</v>
      </c>
      <c r="D9" s="153" t="s">
        <v>103</v>
      </c>
      <c r="E9" s="153" t="s">
        <v>104</v>
      </c>
      <c r="F9" s="152">
        <f t="shared" si="1"/>
        <v>110.47</v>
      </c>
      <c r="G9" s="152">
        <v>84.02</v>
      </c>
      <c r="H9" s="152">
        <v>20.23</v>
      </c>
      <c r="I9" s="152">
        <v>6.22</v>
      </c>
      <c r="J9" s="152"/>
      <c r="K9" s="155"/>
      <c r="L9" s="155"/>
      <c r="M9" s="156"/>
    </row>
    <row r="10" spans="1:13" s="108" customFormat="1" ht="22.5" customHeight="1">
      <c r="A10" s="44"/>
      <c r="B10" s="153" t="s">
        <v>101</v>
      </c>
      <c r="C10" s="153" t="s">
        <v>102</v>
      </c>
      <c r="D10" s="153" t="s">
        <v>105</v>
      </c>
      <c r="E10" s="153" t="s">
        <v>106</v>
      </c>
      <c r="F10" s="152">
        <f t="shared" si="1"/>
        <v>10</v>
      </c>
      <c r="G10" s="152"/>
      <c r="H10" s="152">
        <v>10</v>
      </c>
      <c r="I10" s="152"/>
      <c r="J10" s="152"/>
      <c r="K10" s="155"/>
      <c r="L10" s="155"/>
      <c r="M10" s="156"/>
    </row>
    <row r="11" spans="1:13" s="108" customFormat="1" ht="22.5" customHeight="1">
      <c r="A11" s="44"/>
      <c r="B11" s="153" t="s">
        <v>101</v>
      </c>
      <c r="C11" s="153" t="s">
        <v>102</v>
      </c>
      <c r="D11" s="153" t="s">
        <v>107</v>
      </c>
      <c r="E11" s="153" t="s">
        <v>108</v>
      </c>
      <c r="F11" s="152">
        <f t="shared" si="1"/>
        <v>6.970000000000001</v>
      </c>
      <c r="G11" s="152"/>
      <c r="H11" s="152">
        <v>2.47</v>
      </c>
      <c r="I11" s="152">
        <v>4.5</v>
      </c>
      <c r="J11" s="152"/>
      <c r="K11" s="155"/>
      <c r="L11" s="155"/>
      <c r="M11" s="156"/>
    </row>
    <row r="12" spans="1:13" s="108" customFormat="1" ht="22.5" customHeight="1">
      <c r="A12" s="44"/>
      <c r="B12" s="153" t="s">
        <v>109</v>
      </c>
      <c r="C12" s="153"/>
      <c r="D12" s="153"/>
      <c r="E12" s="153" t="s">
        <v>110</v>
      </c>
      <c r="F12" s="152">
        <f t="shared" si="1"/>
        <v>34.209999999999994</v>
      </c>
      <c r="G12" s="152">
        <v>17.38</v>
      </c>
      <c r="H12" s="152"/>
      <c r="I12" s="152">
        <v>16.83</v>
      </c>
      <c r="J12" s="152"/>
      <c r="K12" s="155"/>
      <c r="L12" s="155"/>
      <c r="M12" s="156"/>
    </row>
    <row r="13" spans="1:13" s="108" customFormat="1" ht="22.5" customHeight="1">
      <c r="A13" s="44"/>
      <c r="B13" s="153"/>
      <c r="C13" s="153" t="s">
        <v>111</v>
      </c>
      <c r="D13" s="153"/>
      <c r="E13" s="153" t="s">
        <v>112</v>
      </c>
      <c r="F13" s="152">
        <f t="shared" si="1"/>
        <v>34.209999999999994</v>
      </c>
      <c r="G13" s="152">
        <v>17.38</v>
      </c>
      <c r="H13" s="152"/>
      <c r="I13" s="152">
        <v>16.83</v>
      </c>
      <c r="J13" s="152"/>
      <c r="K13" s="155"/>
      <c r="L13" s="155"/>
      <c r="M13" s="156"/>
    </row>
    <row r="14" spans="1:13" s="108" customFormat="1" ht="22.5" customHeight="1">
      <c r="A14" s="44"/>
      <c r="B14" s="153" t="s">
        <v>113</v>
      </c>
      <c r="C14" s="153" t="s">
        <v>114</v>
      </c>
      <c r="D14" s="153" t="s">
        <v>103</v>
      </c>
      <c r="E14" s="153" t="s">
        <v>115</v>
      </c>
      <c r="F14" s="152">
        <f t="shared" si="1"/>
        <v>16.83</v>
      </c>
      <c r="G14" s="152"/>
      <c r="H14" s="152"/>
      <c r="I14" s="152">
        <v>16.83</v>
      </c>
      <c r="J14" s="152"/>
      <c r="K14" s="155"/>
      <c r="L14" s="155"/>
      <c r="M14" s="156"/>
    </row>
    <row r="15" spans="1:13" s="108" customFormat="1" ht="22.5" customHeight="1">
      <c r="A15" s="44"/>
      <c r="B15" s="153" t="s">
        <v>113</v>
      </c>
      <c r="C15" s="153" t="s">
        <v>114</v>
      </c>
      <c r="D15" s="153" t="s">
        <v>111</v>
      </c>
      <c r="E15" s="153" t="s">
        <v>116</v>
      </c>
      <c r="F15" s="152">
        <f t="shared" si="1"/>
        <v>17.38</v>
      </c>
      <c r="G15" s="152">
        <v>17.38</v>
      </c>
      <c r="H15" s="152"/>
      <c r="I15" s="152"/>
      <c r="J15" s="152"/>
      <c r="K15" s="155"/>
      <c r="L15" s="155"/>
      <c r="M15" s="156"/>
    </row>
    <row r="16" spans="1:13" s="108" customFormat="1" ht="22.5" customHeight="1">
      <c r="A16" s="44"/>
      <c r="B16" s="153" t="s">
        <v>117</v>
      </c>
      <c r="C16" s="153"/>
      <c r="D16" s="153"/>
      <c r="E16" s="153" t="s">
        <v>118</v>
      </c>
      <c r="F16" s="152">
        <f t="shared" si="1"/>
        <v>15.85</v>
      </c>
      <c r="G16" s="152">
        <v>15.85</v>
      </c>
      <c r="H16" s="152"/>
      <c r="I16" s="152"/>
      <c r="J16" s="152"/>
      <c r="K16" s="155"/>
      <c r="L16" s="155"/>
      <c r="M16" s="156"/>
    </row>
    <row r="17" spans="1:13" s="108" customFormat="1" ht="22.5" customHeight="1">
      <c r="A17" s="44"/>
      <c r="B17" s="153"/>
      <c r="C17" s="153" t="s">
        <v>119</v>
      </c>
      <c r="D17" s="153"/>
      <c r="E17" s="153" t="s">
        <v>120</v>
      </c>
      <c r="F17" s="152">
        <f t="shared" si="1"/>
        <v>15.85</v>
      </c>
      <c r="G17" s="152">
        <v>15.85</v>
      </c>
      <c r="H17" s="152"/>
      <c r="I17" s="152"/>
      <c r="J17" s="152"/>
      <c r="K17" s="155"/>
      <c r="L17" s="155"/>
      <c r="M17" s="156"/>
    </row>
    <row r="18" spans="1:13" s="108" customFormat="1" ht="22.5" customHeight="1">
      <c r="A18" s="44"/>
      <c r="B18" s="153" t="s">
        <v>121</v>
      </c>
      <c r="C18" s="153" t="s">
        <v>122</v>
      </c>
      <c r="D18" s="153" t="s">
        <v>103</v>
      </c>
      <c r="E18" s="153" t="s">
        <v>123</v>
      </c>
      <c r="F18" s="152">
        <f t="shared" si="1"/>
        <v>15.85</v>
      </c>
      <c r="G18" s="152">
        <v>15.85</v>
      </c>
      <c r="H18" s="152"/>
      <c r="I18" s="152"/>
      <c r="J18" s="152"/>
      <c r="K18" s="155"/>
      <c r="L18" s="155"/>
      <c r="M18" s="156"/>
    </row>
    <row r="19" spans="1:13" ht="22.5" customHeight="1">
      <c r="A19" s="84"/>
      <c r="B19" s="153" t="s">
        <v>124</v>
      </c>
      <c r="C19" s="153"/>
      <c r="D19" s="153"/>
      <c r="E19" s="153" t="s">
        <v>125</v>
      </c>
      <c r="F19" s="152">
        <f t="shared" si="1"/>
        <v>112</v>
      </c>
      <c r="G19" s="152"/>
      <c r="H19" s="152">
        <v>112</v>
      </c>
      <c r="I19" s="152"/>
      <c r="J19" s="146"/>
      <c r="K19" s="157"/>
      <c r="L19" s="157"/>
      <c r="M19" s="157"/>
    </row>
    <row r="20" spans="1:13" ht="22.5" customHeight="1">
      <c r="A20" s="84"/>
      <c r="B20" s="153"/>
      <c r="C20" s="153" t="s">
        <v>105</v>
      </c>
      <c r="D20" s="153"/>
      <c r="E20" s="153" t="s">
        <v>126</v>
      </c>
      <c r="F20" s="152">
        <f t="shared" si="1"/>
        <v>112</v>
      </c>
      <c r="G20" s="152"/>
      <c r="H20" s="152">
        <v>112</v>
      </c>
      <c r="I20" s="152"/>
      <c r="J20" s="146"/>
      <c r="K20" s="157"/>
      <c r="L20" s="157"/>
      <c r="M20" s="157"/>
    </row>
    <row r="21" spans="1:13" ht="22.5" customHeight="1">
      <c r="A21" s="84"/>
      <c r="B21" s="153" t="s">
        <v>127</v>
      </c>
      <c r="C21" s="153" t="s">
        <v>128</v>
      </c>
      <c r="D21" s="153" t="s">
        <v>111</v>
      </c>
      <c r="E21" s="153" t="s">
        <v>129</v>
      </c>
      <c r="F21" s="152">
        <f t="shared" si="1"/>
        <v>112</v>
      </c>
      <c r="G21" s="152"/>
      <c r="H21" s="152">
        <v>112</v>
      </c>
      <c r="I21" s="152"/>
      <c r="J21" s="146"/>
      <c r="K21" s="157"/>
      <c r="L21" s="157"/>
      <c r="M21" s="157"/>
    </row>
    <row r="22" spans="1:13" ht="22.5" customHeight="1">
      <c r="A22" s="84"/>
      <c r="B22" s="153" t="s">
        <v>130</v>
      </c>
      <c r="C22" s="153"/>
      <c r="D22" s="153"/>
      <c r="E22" s="153" t="s">
        <v>131</v>
      </c>
      <c r="F22" s="152">
        <f t="shared" si="1"/>
        <v>9.93</v>
      </c>
      <c r="G22" s="152">
        <v>9.93</v>
      </c>
      <c r="H22" s="152"/>
      <c r="I22" s="152"/>
      <c r="J22" s="146"/>
      <c r="K22" s="157"/>
      <c r="L22" s="157"/>
      <c r="M22" s="157"/>
    </row>
    <row r="23" spans="1:13" ht="22.5" customHeight="1">
      <c r="A23" s="84"/>
      <c r="B23" s="153"/>
      <c r="C23" s="153" t="s">
        <v>132</v>
      </c>
      <c r="D23" s="153"/>
      <c r="E23" s="153" t="s">
        <v>133</v>
      </c>
      <c r="F23" s="152">
        <f t="shared" si="1"/>
        <v>9.93</v>
      </c>
      <c r="G23" s="152">
        <v>9.93</v>
      </c>
      <c r="H23" s="152"/>
      <c r="I23" s="152"/>
      <c r="J23" s="146"/>
      <c r="K23" s="157"/>
      <c r="L23" s="157"/>
      <c r="M23" s="157"/>
    </row>
    <row r="24" spans="1:13" ht="22.5" customHeight="1">
      <c r="A24" s="84"/>
      <c r="B24" s="153" t="s">
        <v>134</v>
      </c>
      <c r="C24" s="153" t="s">
        <v>135</v>
      </c>
      <c r="D24" s="153" t="s">
        <v>103</v>
      </c>
      <c r="E24" s="153" t="s">
        <v>136</v>
      </c>
      <c r="F24" s="152">
        <f t="shared" si="1"/>
        <v>9.93</v>
      </c>
      <c r="G24" s="152">
        <v>9.93</v>
      </c>
      <c r="H24" s="152"/>
      <c r="I24" s="152"/>
      <c r="J24" s="146"/>
      <c r="K24" s="157"/>
      <c r="L24" s="157"/>
      <c r="M24" s="157"/>
    </row>
    <row r="25" spans="1:13" ht="22.5" customHeight="1">
      <c r="A25" s="86" t="s">
        <v>87</v>
      </c>
      <c r="B25" s="53"/>
      <c r="C25" s="53"/>
      <c r="D25" s="53"/>
      <c r="E25" s="54"/>
      <c r="F25" s="152">
        <f t="shared" si="1"/>
        <v>0</v>
      </c>
      <c r="G25" s="146"/>
      <c r="H25" s="146"/>
      <c r="I25" s="146"/>
      <c r="J25" s="146"/>
      <c r="K25" s="157"/>
      <c r="L25" s="157"/>
      <c r="M25" s="157"/>
    </row>
    <row r="26" spans="1:13" ht="22.5" customHeight="1">
      <c r="A26" s="84"/>
      <c r="B26" s="53"/>
      <c r="C26" s="53"/>
      <c r="D26" s="53"/>
      <c r="E26" s="54"/>
      <c r="F26" s="152">
        <f t="shared" si="1"/>
        <v>0</v>
      </c>
      <c r="G26" s="146"/>
      <c r="H26" s="146"/>
      <c r="I26" s="146"/>
      <c r="J26" s="146"/>
      <c r="K26" s="157"/>
      <c r="L26" s="157"/>
      <c r="M26" s="157"/>
    </row>
    <row r="27" spans="1:13" ht="39.75" customHeight="1">
      <c r="A27" s="309" t="s">
        <v>159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</row>
    <row r="28" spans="7:13" ht="12">
      <c r="G28" s="95"/>
      <c r="H28" s="95"/>
      <c r="I28" s="95"/>
      <c r="J28" s="95"/>
      <c r="K28" s="97"/>
      <c r="L28" s="97"/>
      <c r="M28" s="97"/>
    </row>
  </sheetData>
  <sheetProtection/>
  <mergeCells count="6">
    <mergeCell ref="A1:M1"/>
    <mergeCell ref="B4:D4"/>
    <mergeCell ref="F4:M4"/>
    <mergeCell ref="A27:M27"/>
    <mergeCell ref="A4:A5"/>
    <mergeCell ref="E4:E5"/>
  </mergeCells>
  <printOptions horizontalCentered="1"/>
  <pageMargins left="0.75" right="0.47" top="0.98" bottom="0.98" header="0.51" footer="0.51"/>
  <pageSetup fitToHeight="1" fitToWidth="1" horizontalDpi="600" verticalDpi="600" orientation="landscape" paperSize="9" scale="7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2"/>
  <sheetViews>
    <sheetView showGridLines="0" showZeros="0" zoomScalePageLayoutView="0" workbookViewId="0" topLeftCell="A1">
      <selection activeCell="T8" sqref="T8"/>
    </sheetView>
  </sheetViews>
  <sheetFormatPr defaultColWidth="9.33203125" defaultRowHeight="11.25"/>
  <cols>
    <col min="1" max="1" width="5.5" style="97" bestFit="1" customWidth="1"/>
    <col min="2" max="2" width="4.33203125" style="97" bestFit="1" customWidth="1"/>
    <col min="3" max="3" width="8.83203125" style="97" customWidth="1"/>
    <col min="4" max="4" width="43.5" style="97" customWidth="1"/>
    <col min="5" max="5" width="12.33203125" style="97" customWidth="1"/>
    <col min="6" max="6" width="11.33203125" style="97" customWidth="1"/>
    <col min="7" max="7" width="13" style="97" customWidth="1"/>
    <col min="8" max="11" width="9.33203125" style="97" customWidth="1"/>
    <col min="12" max="12" width="11.33203125" style="97" customWidth="1"/>
    <col min="13" max="13" width="10.5" style="97" customWidth="1"/>
    <col min="14" max="17" width="9.33203125" style="97" customWidth="1"/>
    <col min="18" max="18" width="11.33203125" style="97" customWidth="1"/>
    <col min="19" max="19" width="9.66015625" style="97" customWidth="1"/>
    <col min="20" max="23" width="9.33203125" style="97" customWidth="1"/>
    <col min="24" max="252" width="9.16015625" style="97" customWidth="1"/>
    <col min="253" max="16384" width="9.33203125" style="97" customWidth="1"/>
  </cols>
  <sheetData>
    <row r="1" spans="1:23" ht="30" customHeight="1">
      <c r="A1" s="290" t="s">
        <v>183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</row>
    <row r="2" spans="1:23" ht="15.75" customHeight="1">
      <c r="A2"/>
      <c r="B2"/>
      <c r="C2"/>
      <c r="D2"/>
      <c r="E2"/>
      <c r="F2" s="114"/>
      <c r="J2" s="147"/>
      <c r="L2" s="114"/>
      <c r="P2" s="147"/>
      <c r="V2" s="147"/>
      <c r="W2" s="114" t="s">
        <v>184</v>
      </c>
    </row>
    <row r="3" spans="1:23" ht="18" customHeight="1">
      <c r="A3" s="6" t="s">
        <v>25</v>
      </c>
      <c r="B3" s="110"/>
      <c r="C3" s="110"/>
      <c r="D3" s="110"/>
      <c r="E3" s="134"/>
      <c r="F3" s="135"/>
      <c r="J3" s="148"/>
      <c r="L3" s="135"/>
      <c r="P3" s="148"/>
      <c r="V3" s="148"/>
      <c r="W3" s="135" t="s">
        <v>26</v>
      </c>
    </row>
    <row r="4" spans="1:23" s="108" customFormat="1" ht="12">
      <c r="A4" s="278" t="s">
        <v>92</v>
      </c>
      <c r="B4" s="278"/>
      <c r="C4" s="278"/>
      <c r="D4" s="284" t="s">
        <v>93</v>
      </c>
      <c r="E4" s="284" t="s">
        <v>185</v>
      </c>
      <c r="F4" s="292" t="s">
        <v>162</v>
      </c>
      <c r="G4" s="311"/>
      <c r="H4" s="311"/>
      <c r="I4" s="311"/>
      <c r="J4" s="311"/>
      <c r="K4" s="311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3"/>
    </row>
    <row r="5" spans="1:23" s="108" customFormat="1" ht="12">
      <c r="A5" s="136"/>
      <c r="B5" s="136"/>
      <c r="C5" s="136"/>
      <c r="D5" s="285"/>
      <c r="E5" s="315"/>
      <c r="F5" s="292" t="s">
        <v>83</v>
      </c>
      <c r="G5" s="312"/>
      <c r="H5" s="312"/>
      <c r="I5" s="312"/>
      <c r="J5" s="312"/>
      <c r="K5" s="313"/>
      <c r="L5" s="292" t="s">
        <v>84</v>
      </c>
      <c r="M5" s="312"/>
      <c r="N5" s="312"/>
      <c r="O5" s="312"/>
      <c r="P5" s="312"/>
      <c r="Q5" s="313"/>
      <c r="R5" s="292" t="s">
        <v>85</v>
      </c>
      <c r="S5" s="312"/>
      <c r="T5" s="312"/>
      <c r="U5" s="312"/>
      <c r="V5" s="312"/>
      <c r="W5" s="313"/>
    </row>
    <row r="6" spans="1:23" s="108" customFormat="1" ht="12" customHeight="1">
      <c r="A6" s="287" t="s">
        <v>94</v>
      </c>
      <c r="B6" s="287" t="s">
        <v>95</v>
      </c>
      <c r="C6" s="287" t="s">
        <v>96</v>
      </c>
      <c r="D6" s="285"/>
      <c r="E6" s="315"/>
      <c r="F6" s="266" t="s">
        <v>76</v>
      </c>
      <c r="G6" s="266" t="s">
        <v>77</v>
      </c>
      <c r="H6" s="266"/>
      <c r="I6" s="266" t="s">
        <v>186</v>
      </c>
      <c r="J6" s="266" t="s">
        <v>187</v>
      </c>
      <c r="K6" s="266" t="s">
        <v>188</v>
      </c>
      <c r="L6" s="266" t="s">
        <v>76</v>
      </c>
      <c r="M6" s="266" t="s">
        <v>77</v>
      </c>
      <c r="N6" s="266"/>
      <c r="O6" s="266" t="s">
        <v>186</v>
      </c>
      <c r="P6" s="266" t="s">
        <v>187</v>
      </c>
      <c r="Q6" s="266" t="s">
        <v>188</v>
      </c>
      <c r="R6" s="266" t="s">
        <v>76</v>
      </c>
      <c r="S6" s="266" t="s">
        <v>77</v>
      </c>
      <c r="T6" s="266"/>
      <c r="U6" s="266" t="s">
        <v>186</v>
      </c>
      <c r="V6" s="266" t="s">
        <v>187</v>
      </c>
      <c r="W6" s="266" t="s">
        <v>188</v>
      </c>
    </row>
    <row r="7" spans="1:23" s="108" customFormat="1" ht="79.5" customHeight="1">
      <c r="A7" s="288"/>
      <c r="B7" s="288"/>
      <c r="C7" s="288"/>
      <c r="D7" s="286"/>
      <c r="E7" s="316"/>
      <c r="F7" s="266"/>
      <c r="G7" s="18" t="s">
        <v>81</v>
      </c>
      <c r="H7" s="18" t="s">
        <v>82</v>
      </c>
      <c r="I7" s="266"/>
      <c r="J7" s="266"/>
      <c r="K7" s="266"/>
      <c r="L7" s="266"/>
      <c r="M7" s="18" t="s">
        <v>81</v>
      </c>
      <c r="N7" s="18" t="s">
        <v>82</v>
      </c>
      <c r="O7" s="266"/>
      <c r="P7" s="266"/>
      <c r="Q7" s="266"/>
      <c r="R7" s="266"/>
      <c r="S7" s="18" t="s">
        <v>81</v>
      </c>
      <c r="T7" s="18" t="s">
        <v>82</v>
      </c>
      <c r="U7" s="266"/>
      <c r="V7" s="266"/>
      <c r="W7" s="266"/>
    </row>
    <row r="8" spans="1:23" s="108" customFormat="1" ht="19.5" customHeight="1">
      <c r="A8" s="45"/>
      <c r="B8" s="45"/>
      <c r="C8" s="45"/>
      <c r="D8" s="46" t="s">
        <v>76</v>
      </c>
      <c r="E8" s="139">
        <f>F8+L8+R8</f>
        <v>170.45999999999998</v>
      </c>
      <c r="F8" s="140">
        <f>G8+I8+J8+K8</f>
        <v>127.17999999999998</v>
      </c>
      <c r="G8" s="125">
        <f>G9+G12+G16+G19</f>
        <v>127.17999999999998</v>
      </c>
      <c r="H8" s="125"/>
      <c r="I8" s="125">
        <f>I9+I12+I16+I19</f>
        <v>0</v>
      </c>
      <c r="J8" s="125">
        <f>J9+J12+J16+J19</f>
        <v>0</v>
      </c>
      <c r="K8" s="125">
        <f>K9+K12+K16+K19</f>
        <v>0</v>
      </c>
      <c r="L8" s="140">
        <f>M8+O8+P8+Q8</f>
        <v>20.23</v>
      </c>
      <c r="M8" s="125">
        <f>M9+M12+M16+M19</f>
        <v>20.23</v>
      </c>
      <c r="N8" s="125"/>
      <c r="O8" s="125">
        <f>O9+O12+O16+O19</f>
        <v>0</v>
      </c>
      <c r="P8" s="125">
        <f>P9+P12+P16+P19</f>
        <v>0</v>
      </c>
      <c r="Q8" s="125">
        <f>Q9+Q12+Q16+Q19</f>
        <v>0</v>
      </c>
      <c r="R8" s="140">
        <f aca="true" t="shared" si="0" ref="R8:R14">S8+U8+V8+W8</f>
        <v>23.049999999999997</v>
      </c>
      <c r="S8" s="125">
        <f>S9+S12+S16+S19</f>
        <v>23.049999999999997</v>
      </c>
      <c r="T8" s="125"/>
      <c r="U8" s="125">
        <f>U9+U12+U16+U19</f>
        <v>0</v>
      </c>
      <c r="V8" s="125">
        <f>V9+V12+V16+V19</f>
        <v>0</v>
      </c>
      <c r="W8" s="125">
        <f>W9+W12+W16+W19</f>
        <v>0</v>
      </c>
    </row>
    <row r="9" spans="1:23" ht="25.5" customHeight="1">
      <c r="A9" s="141" t="s">
        <v>97</v>
      </c>
      <c r="B9" s="141"/>
      <c r="C9" s="141"/>
      <c r="D9" s="142" t="s">
        <v>141</v>
      </c>
      <c r="E9" s="139">
        <f aca="true" t="shared" si="1" ref="E9:E21">F9+L9+R9</f>
        <v>110.47</v>
      </c>
      <c r="F9" s="140">
        <f aca="true" t="shared" si="2" ref="F9:F21">G9+I9+J9+K9</f>
        <v>84.02</v>
      </c>
      <c r="G9" s="143">
        <v>84.02</v>
      </c>
      <c r="H9" s="143"/>
      <c r="I9" s="149"/>
      <c r="J9" s="105"/>
      <c r="K9" s="105"/>
      <c r="L9" s="140">
        <f>M9+O9+P9+Q9</f>
        <v>20.23</v>
      </c>
      <c r="M9" s="150">
        <v>20.23</v>
      </c>
      <c r="N9" s="149"/>
      <c r="O9" s="149"/>
      <c r="P9" s="105"/>
      <c r="Q9" s="105"/>
      <c r="R9" s="140">
        <f t="shared" si="0"/>
        <v>6.22</v>
      </c>
      <c r="S9" s="150">
        <v>6.22</v>
      </c>
      <c r="T9" s="149"/>
      <c r="U9" s="149"/>
      <c r="V9" s="105"/>
      <c r="W9" s="105"/>
    </row>
    <row r="10" spans="1:23" ht="25.5" customHeight="1">
      <c r="A10" s="141"/>
      <c r="B10" s="141" t="s">
        <v>99</v>
      </c>
      <c r="C10" s="141"/>
      <c r="D10" s="142" t="s">
        <v>142</v>
      </c>
      <c r="E10" s="139">
        <f t="shared" si="1"/>
        <v>110.47</v>
      </c>
      <c r="F10" s="140">
        <f t="shared" si="2"/>
        <v>84.02</v>
      </c>
      <c r="G10" s="143">
        <v>84.02</v>
      </c>
      <c r="H10" s="143"/>
      <c r="I10" s="151"/>
      <c r="J10" s="105"/>
      <c r="K10" s="105"/>
      <c r="L10" s="140">
        <f>M10+O10+P10+Q10</f>
        <v>20.23</v>
      </c>
      <c r="M10" s="149">
        <v>20.23</v>
      </c>
      <c r="N10" s="149"/>
      <c r="O10" s="151"/>
      <c r="P10" s="105"/>
      <c r="Q10" s="105"/>
      <c r="R10" s="140">
        <f t="shared" si="0"/>
        <v>6.22</v>
      </c>
      <c r="S10" s="149">
        <v>6.22</v>
      </c>
      <c r="T10" s="149"/>
      <c r="U10" s="151"/>
      <c r="V10" s="105"/>
      <c r="W10" s="105"/>
    </row>
    <row r="11" spans="1:23" ht="25.5" customHeight="1">
      <c r="A11" s="141" t="s">
        <v>101</v>
      </c>
      <c r="B11" s="141" t="s">
        <v>102</v>
      </c>
      <c r="C11" s="141" t="s">
        <v>103</v>
      </c>
      <c r="D11" s="142" t="s">
        <v>143</v>
      </c>
      <c r="E11" s="139">
        <f t="shared" si="1"/>
        <v>110.47</v>
      </c>
      <c r="F11" s="140">
        <f t="shared" si="2"/>
        <v>84.02</v>
      </c>
      <c r="G11" s="143">
        <v>84.02</v>
      </c>
      <c r="H11" s="143"/>
      <c r="I11" s="149"/>
      <c r="J11" s="105"/>
      <c r="K11" s="105"/>
      <c r="L11" s="140">
        <f>M11+O11+P11+Q11</f>
        <v>20.23</v>
      </c>
      <c r="M11" s="151">
        <v>20.23</v>
      </c>
      <c r="N11" s="149"/>
      <c r="O11" s="149"/>
      <c r="P11" s="105"/>
      <c r="Q11" s="105"/>
      <c r="R11" s="140">
        <f t="shared" si="0"/>
        <v>6.22</v>
      </c>
      <c r="S11" s="151">
        <v>6.22</v>
      </c>
      <c r="T11" s="149"/>
      <c r="U11" s="149"/>
      <c r="V11" s="105"/>
      <c r="W11" s="105"/>
    </row>
    <row r="12" spans="1:23" ht="25.5" customHeight="1">
      <c r="A12" s="141" t="s">
        <v>109</v>
      </c>
      <c r="B12" s="141"/>
      <c r="C12" s="141"/>
      <c r="D12" s="142" t="s">
        <v>146</v>
      </c>
      <c r="E12" s="139">
        <f t="shared" si="1"/>
        <v>34.209999999999994</v>
      </c>
      <c r="F12" s="140">
        <f t="shared" si="2"/>
        <v>17.38</v>
      </c>
      <c r="G12" s="143">
        <v>17.38</v>
      </c>
      <c r="H12" s="143"/>
      <c r="I12" s="149"/>
      <c r="J12" s="105"/>
      <c r="K12" s="105"/>
      <c r="L12" s="140">
        <f aca="true" t="shared" si="3" ref="L12:L21">M12+O12+P12+Q12</f>
        <v>0</v>
      </c>
      <c r="M12" s="151"/>
      <c r="N12" s="151"/>
      <c r="O12" s="149"/>
      <c r="P12" s="105"/>
      <c r="Q12" s="105"/>
      <c r="R12" s="140">
        <f t="shared" si="0"/>
        <v>16.83</v>
      </c>
      <c r="S12" s="151">
        <v>16.83</v>
      </c>
      <c r="T12" s="151"/>
      <c r="U12" s="149"/>
      <c r="V12" s="105"/>
      <c r="W12" s="105"/>
    </row>
    <row r="13" spans="1:23" ht="25.5" customHeight="1">
      <c r="A13" s="141"/>
      <c r="B13" s="141" t="s">
        <v>111</v>
      </c>
      <c r="C13" s="141"/>
      <c r="D13" s="142" t="s">
        <v>147</v>
      </c>
      <c r="E13" s="139">
        <f t="shared" si="1"/>
        <v>34.209999999999994</v>
      </c>
      <c r="F13" s="140">
        <f t="shared" si="2"/>
        <v>17.38</v>
      </c>
      <c r="G13" s="143">
        <v>17.38</v>
      </c>
      <c r="H13" s="143"/>
      <c r="I13" s="149"/>
      <c r="J13" s="105"/>
      <c r="K13" s="105"/>
      <c r="L13" s="140">
        <f t="shared" si="3"/>
        <v>0</v>
      </c>
      <c r="M13" s="151"/>
      <c r="N13" s="151"/>
      <c r="O13" s="149"/>
      <c r="P13" s="105"/>
      <c r="Q13" s="105"/>
      <c r="R13" s="140">
        <f t="shared" si="0"/>
        <v>16.83</v>
      </c>
      <c r="S13" s="151">
        <v>16.83</v>
      </c>
      <c r="T13" s="151"/>
      <c r="U13" s="149"/>
      <c r="V13" s="105"/>
      <c r="W13" s="105"/>
    </row>
    <row r="14" spans="1:23" ht="25.5" customHeight="1">
      <c r="A14" s="141" t="s">
        <v>113</v>
      </c>
      <c r="B14" s="141" t="s">
        <v>114</v>
      </c>
      <c r="C14" s="141" t="s">
        <v>103</v>
      </c>
      <c r="D14" s="142" t="s">
        <v>148</v>
      </c>
      <c r="E14" s="139">
        <f t="shared" si="1"/>
        <v>16.83</v>
      </c>
      <c r="F14" s="140">
        <f t="shared" si="2"/>
        <v>0</v>
      </c>
      <c r="G14" s="143"/>
      <c r="H14" s="143"/>
      <c r="I14" s="151"/>
      <c r="J14" s="105"/>
      <c r="K14" s="105"/>
      <c r="L14" s="140">
        <f t="shared" si="3"/>
        <v>0</v>
      </c>
      <c r="M14" s="151"/>
      <c r="N14" s="151"/>
      <c r="O14" s="151"/>
      <c r="P14" s="105"/>
      <c r="Q14" s="105"/>
      <c r="R14" s="140">
        <f t="shared" si="0"/>
        <v>16.83</v>
      </c>
      <c r="S14" s="151">
        <v>16.83</v>
      </c>
      <c r="T14" s="151"/>
      <c r="U14" s="151"/>
      <c r="V14" s="105"/>
      <c r="W14" s="105"/>
    </row>
    <row r="15" spans="1:23" ht="25.5" customHeight="1">
      <c r="A15" s="141" t="s">
        <v>113</v>
      </c>
      <c r="B15" s="141" t="s">
        <v>114</v>
      </c>
      <c r="C15" s="141" t="s">
        <v>111</v>
      </c>
      <c r="D15" s="142" t="s">
        <v>149</v>
      </c>
      <c r="E15" s="139">
        <f t="shared" si="1"/>
        <v>17.38</v>
      </c>
      <c r="F15" s="140">
        <f t="shared" si="2"/>
        <v>17.38</v>
      </c>
      <c r="G15" s="143">
        <v>17.38</v>
      </c>
      <c r="H15" s="143"/>
      <c r="I15" s="151"/>
      <c r="J15" s="105"/>
      <c r="K15" s="105"/>
      <c r="L15" s="140">
        <f t="shared" si="3"/>
        <v>0</v>
      </c>
      <c r="M15" s="151"/>
      <c r="N15" s="151"/>
      <c r="O15" s="151"/>
      <c r="P15" s="105"/>
      <c r="Q15" s="105"/>
      <c r="R15" s="140">
        <f aca="true" t="shared" si="4" ref="R15:R21">S15+U15+V15+W15</f>
        <v>0</v>
      </c>
      <c r="S15" s="151"/>
      <c r="T15" s="151"/>
      <c r="U15" s="151"/>
      <c r="V15" s="105"/>
      <c r="W15" s="105"/>
    </row>
    <row r="16" spans="1:23" ht="25.5" customHeight="1">
      <c r="A16" s="141" t="s">
        <v>117</v>
      </c>
      <c r="B16" s="141"/>
      <c r="C16" s="141"/>
      <c r="D16" s="142" t="s">
        <v>150</v>
      </c>
      <c r="E16" s="139">
        <f t="shared" si="1"/>
        <v>15.85</v>
      </c>
      <c r="F16" s="140">
        <f t="shared" si="2"/>
        <v>15.85</v>
      </c>
      <c r="G16" s="143">
        <v>15.85</v>
      </c>
      <c r="H16" s="143"/>
      <c r="I16" s="151"/>
      <c r="J16" s="105"/>
      <c r="K16" s="105"/>
      <c r="L16" s="140">
        <f t="shared" si="3"/>
        <v>0</v>
      </c>
      <c r="M16" s="151"/>
      <c r="N16" s="151"/>
      <c r="O16" s="151"/>
      <c r="P16" s="105"/>
      <c r="Q16" s="105"/>
      <c r="R16" s="140">
        <f t="shared" si="4"/>
        <v>0</v>
      </c>
      <c r="S16" s="151"/>
      <c r="T16" s="151"/>
      <c r="U16" s="151"/>
      <c r="V16" s="105"/>
      <c r="W16" s="105"/>
    </row>
    <row r="17" spans="1:23" ht="25.5" customHeight="1">
      <c r="A17" s="141"/>
      <c r="B17" s="141" t="s">
        <v>119</v>
      </c>
      <c r="C17" s="141"/>
      <c r="D17" s="142" t="s">
        <v>151</v>
      </c>
      <c r="E17" s="139">
        <f t="shared" si="1"/>
        <v>15.85</v>
      </c>
      <c r="F17" s="140">
        <f t="shared" si="2"/>
        <v>15.85</v>
      </c>
      <c r="G17" s="143">
        <v>15.85</v>
      </c>
      <c r="H17" s="143"/>
      <c r="I17" s="151"/>
      <c r="J17" s="105"/>
      <c r="K17" s="105"/>
      <c r="L17" s="140">
        <f t="shared" si="3"/>
        <v>0</v>
      </c>
      <c r="M17" s="151"/>
      <c r="N17" s="151"/>
      <c r="O17" s="151"/>
      <c r="P17" s="105"/>
      <c r="Q17" s="105"/>
      <c r="R17" s="140">
        <f t="shared" si="4"/>
        <v>0</v>
      </c>
      <c r="S17" s="151"/>
      <c r="T17" s="151"/>
      <c r="U17" s="151"/>
      <c r="V17" s="105"/>
      <c r="W17" s="105"/>
    </row>
    <row r="18" spans="1:23" ht="25.5" customHeight="1">
      <c r="A18" s="141" t="s">
        <v>121</v>
      </c>
      <c r="B18" s="141" t="s">
        <v>122</v>
      </c>
      <c r="C18" s="141" t="s">
        <v>103</v>
      </c>
      <c r="D18" s="142" t="s">
        <v>152</v>
      </c>
      <c r="E18" s="139">
        <f t="shared" si="1"/>
        <v>15.85</v>
      </c>
      <c r="F18" s="140">
        <f t="shared" si="2"/>
        <v>15.85</v>
      </c>
      <c r="G18" s="143">
        <v>15.85</v>
      </c>
      <c r="H18" s="143"/>
      <c r="I18" s="151"/>
      <c r="J18" s="105"/>
      <c r="K18" s="105"/>
      <c r="L18" s="140">
        <f t="shared" si="3"/>
        <v>0</v>
      </c>
      <c r="M18" s="151"/>
      <c r="N18" s="151"/>
      <c r="O18" s="151"/>
      <c r="P18" s="105"/>
      <c r="Q18" s="105"/>
      <c r="R18" s="140">
        <f t="shared" si="4"/>
        <v>0</v>
      </c>
      <c r="S18" s="151"/>
      <c r="T18" s="151"/>
      <c r="U18" s="151"/>
      <c r="V18" s="105"/>
      <c r="W18" s="105"/>
    </row>
    <row r="19" spans="1:23" ht="25.5" customHeight="1">
      <c r="A19" s="141" t="s">
        <v>130</v>
      </c>
      <c r="B19" s="141"/>
      <c r="C19" s="141"/>
      <c r="D19" s="142" t="s">
        <v>156</v>
      </c>
      <c r="E19" s="139">
        <f t="shared" si="1"/>
        <v>9.93</v>
      </c>
      <c r="F19" s="140">
        <f t="shared" si="2"/>
        <v>9.93</v>
      </c>
      <c r="G19" s="143">
        <v>9.93</v>
      </c>
      <c r="H19" s="143"/>
      <c r="I19" s="105"/>
      <c r="J19" s="105"/>
      <c r="K19" s="105"/>
      <c r="L19" s="140">
        <f t="shared" si="3"/>
        <v>0</v>
      </c>
      <c r="M19" s="105"/>
      <c r="N19" s="105"/>
      <c r="O19" s="105"/>
      <c r="P19" s="105"/>
      <c r="Q19" s="105"/>
      <c r="R19" s="140">
        <f t="shared" si="4"/>
        <v>0</v>
      </c>
      <c r="S19" s="105"/>
      <c r="T19" s="105"/>
      <c r="U19" s="105"/>
      <c r="V19" s="105"/>
      <c r="W19" s="105"/>
    </row>
    <row r="20" spans="1:23" ht="25.5" customHeight="1">
      <c r="A20" s="141"/>
      <c r="B20" s="141" t="s">
        <v>132</v>
      </c>
      <c r="C20" s="141"/>
      <c r="D20" s="142" t="s">
        <v>157</v>
      </c>
      <c r="E20" s="139">
        <f t="shared" si="1"/>
        <v>9.93</v>
      </c>
      <c r="F20" s="140">
        <f t="shared" si="2"/>
        <v>9.93</v>
      </c>
      <c r="G20" s="143">
        <v>9.93</v>
      </c>
      <c r="H20" s="143"/>
      <c r="I20" s="105"/>
      <c r="J20" s="105"/>
      <c r="K20" s="105"/>
      <c r="L20" s="140">
        <f t="shared" si="3"/>
        <v>0</v>
      </c>
      <c r="M20" s="105"/>
      <c r="N20" s="105"/>
      <c r="O20" s="105"/>
      <c r="P20" s="105"/>
      <c r="Q20" s="105"/>
      <c r="R20" s="140">
        <f t="shared" si="4"/>
        <v>0</v>
      </c>
      <c r="S20" s="105"/>
      <c r="T20" s="105"/>
      <c r="U20" s="105"/>
      <c r="V20" s="105"/>
      <c r="W20" s="105"/>
    </row>
    <row r="21" spans="1:23" ht="25.5" customHeight="1">
      <c r="A21" s="144" t="s">
        <v>134</v>
      </c>
      <c r="B21" s="144" t="s">
        <v>135</v>
      </c>
      <c r="C21" s="144" t="s">
        <v>103</v>
      </c>
      <c r="D21" s="145" t="s">
        <v>158</v>
      </c>
      <c r="E21" s="139">
        <f t="shared" si="1"/>
        <v>9.93</v>
      </c>
      <c r="F21" s="140">
        <f t="shared" si="2"/>
        <v>9.93</v>
      </c>
      <c r="G21" s="146">
        <v>9.93</v>
      </c>
      <c r="H21" s="146"/>
      <c r="I21" s="105"/>
      <c r="J21" s="105"/>
      <c r="K21" s="105"/>
      <c r="L21" s="140">
        <f t="shared" si="3"/>
        <v>0</v>
      </c>
      <c r="M21" s="105"/>
      <c r="N21" s="105"/>
      <c r="O21" s="105"/>
      <c r="P21" s="105"/>
      <c r="Q21" s="105"/>
      <c r="R21" s="140">
        <f t="shared" si="4"/>
        <v>0</v>
      </c>
      <c r="S21" s="105"/>
      <c r="T21" s="105"/>
      <c r="U21" s="105"/>
      <c r="V21" s="105"/>
      <c r="W21" s="105"/>
    </row>
    <row r="22" spans="1:24" ht="51" customHeight="1">
      <c r="A22" s="314" t="s">
        <v>189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</row>
  </sheetData>
  <sheetProtection/>
  <mergeCells count="27">
    <mergeCell ref="Q6:Q7"/>
    <mergeCell ref="R6:R7"/>
    <mergeCell ref="U6:U7"/>
    <mergeCell ref="V6:V7"/>
    <mergeCell ref="W6:W7"/>
    <mergeCell ref="I6:I7"/>
    <mergeCell ref="J6:J7"/>
    <mergeCell ref="K6:K7"/>
    <mergeCell ref="L6:L7"/>
    <mergeCell ref="O6:O7"/>
    <mergeCell ref="P6:P7"/>
    <mergeCell ref="G6:H6"/>
    <mergeCell ref="M6:N6"/>
    <mergeCell ref="S6:T6"/>
    <mergeCell ref="A22:X22"/>
    <mergeCell ref="A6:A7"/>
    <mergeCell ref="B6:B7"/>
    <mergeCell ref="C6:C7"/>
    <mergeCell ref="D4:D7"/>
    <mergeCell ref="E4:E7"/>
    <mergeCell ref="F6:F7"/>
    <mergeCell ref="A1:W1"/>
    <mergeCell ref="A4:C4"/>
    <mergeCell ref="F4:W4"/>
    <mergeCell ref="F5:K5"/>
    <mergeCell ref="L5:Q5"/>
    <mergeCell ref="R5:W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2" width="7.33203125" style="122" customWidth="1"/>
    <col min="3" max="3" width="49.5" style="0" customWidth="1"/>
    <col min="4" max="6" width="16" style="0" customWidth="1"/>
  </cols>
  <sheetData>
    <row r="1" spans="1:6" ht="24.75" customHeight="1">
      <c r="A1" s="317" t="s">
        <v>190</v>
      </c>
      <c r="B1" s="317"/>
      <c r="C1" s="317"/>
      <c r="D1" s="317"/>
      <c r="E1" s="317"/>
      <c r="F1" s="317"/>
    </row>
    <row r="2" spans="1:6" ht="15.75" customHeight="1">
      <c r="A2" s="79"/>
      <c r="B2" s="79"/>
      <c r="C2" s="79"/>
      <c r="D2" s="79"/>
      <c r="F2" s="114" t="s">
        <v>191</v>
      </c>
    </row>
    <row r="3" spans="1:6" s="97" customFormat="1" ht="15.75" customHeight="1">
      <c r="A3" s="318" t="s">
        <v>25</v>
      </c>
      <c r="B3" s="318"/>
      <c r="C3" s="319"/>
      <c r="D3" s="6"/>
      <c r="F3" s="114" t="s">
        <v>26</v>
      </c>
    </row>
    <row r="4" spans="1:6" s="108" customFormat="1" ht="12" customHeight="1">
      <c r="A4" s="320" t="s">
        <v>92</v>
      </c>
      <c r="B4" s="320"/>
      <c r="C4" s="289" t="s">
        <v>93</v>
      </c>
      <c r="D4" s="305" t="s">
        <v>192</v>
      </c>
      <c r="E4" s="306"/>
      <c r="F4" s="307"/>
    </row>
    <row r="5" spans="1:6" s="108" customFormat="1" ht="12" customHeight="1">
      <c r="A5" s="123" t="s">
        <v>94</v>
      </c>
      <c r="B5" s="123" t="s">
        <v>95</v>
      </c>
      <c r="C5" s="289"/>
      <c r="D5" s="112" t="s">
        <v>76</v>
      </c>
      <c r="E5" s="112" t="s">
        <v>193</v>
      </c>
      <c r="F5" s="112" t="s">
        <v>194</v>
      </c>
    </row>
    <row r="6" spans="1:6" s="108" customFormat="1" ht="12" customHeight="1">
      <c r="A6" s="123"/>
      <c r="B6" s="123"/>
      <c r="C6" s="112" t="s">
        <v>195</v>
      </c>
      <c r="D6" s="124">
        <f>E6+F6</f>
        <v>170.45999999999998</v>
      </c>
      <c r="E6" s="125">
        <f>SUM(E7+E21+E49)</f>
        <v>150.23</v>
      </c>
      <c r="F6" s="125">
        <f>SUM(F7+F21+F49)</f>
        <v>20.23</v>
      </c>
    </row>
    <row r="7" spans="1:6" s="97" customFormat="1" ht="12" customHeight="1">
      <c r="A7" s="126">
        <v>301</v>
      </c>
      <c r="B7" s="126"/>
      <c r="C7" s="127" t="s">
        <v>83</v>
      </c>
      <c r="D7" s="124">
        <f aca="true" t="shared" si="0" ref="D7:D70">E7+F7</f>
        <v>127.17999999999999</v>
      </c>
      <c r="E7" s="128">
        <f>SUM(E8:E20)</f>
        <v>127.17999999999999</v>
      </c>
      <c r="F7" s="128">
        <f>SUM(F8:F20)</f>
        <v>0</v>
      </c>
    </row>
    <row r="8" spans="1:7" s="97" customFormat="1" ht="12" customHeight="1">
      <c r="A8" s="126"/>
      <c r="B8" s="126" t="s">
        <v>103</v>
      </c>
      <c r="C8" s="127" t="s">
        <v>196</v>
      </c>
      <c r="D8" s="124">
        <f t="shared" si="0"/>
        <v>50.64</v>
      </c>
      <c r="E8" s="129">
        <v>50.64</v>
      </c>
      <c r="F8" s="104"/>
      <c r="G8" s="95"/>
    </row>
    <row r="9" spans="1:6" s="97" customFormat="1" ht="12" customHeight="1">
      <c r="A9" s="126"/>
      <c r="B9" s="126" t="s">
        <v>132</v>
      </c>
      <c r="C9" s="127" t="s">
        <v>197</v>
      </c>
      <c r="D9" s="124">
        <f t="shared" si="0"/>
        <v>32.3</v>
      </c>
      <c r="E9" s="129">
        <v>32.3</v>
      </c>
      <c r="F9" s="104"/>
    </row>
    <row r="10" spans="1:7" s="97" customFormat="1" ht="12" customHeight="1">
      <c r="A10" s="126"/>
      <c r="B10" s="126" t="s">
        <v>198</v>
      </c>
      <c r="C10" s="127" t="s">
        <v>199</v>
      </c>
      <c r="D10" s="124">
        <f t="shared" si="0"/>
        <v>0</v>
      </c>
      <c r="E10" s="129"/>
      <c r="F10" s="104"/>
      <c r="G10" s="95"/>
    </row>
    <row r="11" spans="1:7" s="97" customFormat="1" ht="12" customHeight="1">
      <c r="A11" s="126"/>
      <c r="B11" s="126" t="s">
        <v>200</v>
      </c>
      <c r="C11" s="127" t="s">
        <v>201</v>
      </c>
      <c r="D11" s="124">
        <f t="shared" si="0"/>
        <v>0</v>
      </c>
      <c r="E11" s="128"/>
      <c r="F11" s="104"/>
      <c r="G11" s="95"/>
    </row>
    <row r="12" spans="1:7" s="97" customFormat="1" ht="12" customHeight="1">
      <c r="A12" s="126"/>
      <c r="B12" s="126" t="s">
        <v>202</v>
      </c>
      <c r="C12" s="127" t="s">
        <v>203</v>
      </c>
      <c r="D12" s="124">
        <f t="shared" si="0"/>
        <v>0</v>
      </c>
      <c r="E12" s="128"/>
      <c r="F12" s="104"/>
      <c r="G12" s="95"/>
    </row>
    <row r="13" spans="1:7" s="97" customFormat="1" ht="12" customHeight="1">
      <c r="A13" s="126"/>
      <c r="B13" s="126" t="s">
        <v>105</v>
      </c>
      <c r="C13" s="127" t="s">
        <v>204</v>
      </c>
      <c r="D13" s="124">
        <f t="shared" si="0"/>
        <v>17.38</v>
      </c>
      <c r="E13" s="128">
        <v>17.38</v>
      </c>
      <c r="F13" s="104"/>
      <c r="G13" s="95"/>
    </row>
    <row r="14" spans="1:7" s="97" customFormat="1" ht="12" customHeight="1">
      <c r="A14" s="126"/>
      <c r="B14" s="126" t="s">
        <v>205</v>
      </c>
      <c r="C14" s="127" t="s">
        <v>206</v>
      </c>
      <c r="D14" s="124">
        <f t="shared" si="0"/>
        <v>0</v>
      </c>
      <c r="E14" s="128"/>
      <c r="F14" s="104"/>
      <c r="G14" s="95"/>
    </row>
    <row r="15" spans="1:7" s="97" customFormat="1" ht="12" customHeight="1">
      <c r="A15" s="126"/>
      <c r="B15" s="126" t="s">
        <v>207</v>
      </c>
      <c r="C15" s="127" t="s">
        <v>208</v>
      </c>
      <c r="D15" s="124">
        <f t="shared" si="0"/>
        <v>15.85</v>
      </c>
      <c r="E15" s="128">
        <v>15.85</v>
      </c>
      <c r="F15" s="104"/>
      <c r="G15" s="95"/>
    </row>
    <row r="16" spans="1:7" s="97" customFormat="1" ht="12" customHeight="1">
      <c r="A16" s="126"/>
      <c r="B16" s="126" t="s">
        <v>119</v>
      </c>
      <c r="C16" s="127" t="s">
        <v>209</v>
      </c>
      <c r="D16" s="124">
        <f t="shared" si="0"/>
        <v>0</v>
      </c>
      <c r="E16" s="128"/>
      <c r="F16" s="104"/>
      <c r="G16" s="95"/>
    </row>
    <row r="17" spans="1:7" s="97" customFormat="1" ht="12" customHeight="1">
      <c r="A17" s="126"/>
      <c r="B17" s="126" t="s">
        <v>210</v>
      </c>
      <c r="C17" s="127" t="s">
        <v>211</v>
      </c>
      <c r="D17" s="124">
        <f t="shared" si="0"/>
        <v>0</v>
      </c>
      <c r="E17" s="128"/>
      <c r="F17" s="104"/>
      <c r="G17" s="95"/>
    </row>
    <row r="18" spans="1:7" s="97" customFormat="1" ht="12" customHeight="1">
      <c r="A18" s="126"/>
      <c r="B18" s="126" t="s">
        <v>99</v>
      </c>
      <c r="C18" s="127" t="s">
        <v>136</v>
      </c>
      <c r="D18" s="124">
        <f t="shared" si="0"/>
        <v>9.93</v>
      </c>
      <c r="E18" s="128">
        <v>9.93</v>
      </c>
      <c r="F18" s="104"/>
      <c r="G18" s="95"/>
    </row>
    <row r="19" spans="1:7" s="97" customFormat="1" ht="12" customHeight="1">
      <c r="A19" s="126"/>
      <c r="B19" s="126" t="s">
        <v>212</v>
      </c>
      <c r="C19" s="127" t="s">
        <v>213</v>
      </c>
      <c r="D19" s="124">
        <f t="shared" si="0"/>
        <v>0</v>
      </c>
      <c r="E19" s="128"/>
      <c r="F19" s="104"/>
      <c r="G19" s="95"/>
    </row>
    <row r="20" spans="1:7" s="97" customFormat="1" ht="12" customHeight="1">
      <c r="A20" s="126"/>
      <c r="B20" s="126" t="s">
        <v>107</v>
      </c>
      <c r="C20" s="127" t="s">
        <v>214</v>
      </c>
      <c r="D20" s="124">
        <f t="shared" si="0"/>
        <v>1.08</v>
      </c>
      <c r="E20" s="128">
        <v>1.08</v>
      </c>
      <c r="F20" s="104"/>
      <c r="G20" s="95"/>
    </row>
    <row r="21" spans="1:7" s="97" customFormat="1" ht="12" customHeight="1">
      <c r="A21" s="126" t="s">
        <v>215</v>
      </c>
      <c r="B21" s="126"/>
      <c r="C21" s="127" t="s">
        <v>84</v>
      </c>
      <c r="D21" s="124">
        <f t="shared" si="0"/>
        <v>20.23</v>
      </c>
      <c r="E21" s="128">
        <f>SUM(E22:E48)</f>
        <v>0</v>
      </c>
      <c r="F21" s="128">
        <f>SUM(F22:F48)</f>
        <v>20.23</v>
      </c>
      <c r="G21" s="95"/>
    </row>
    <row r="22" spans="1:6" s="97" customFormat="1" ht="12" customHeight="1">
      <c r="A22" s="126"/>
      <c r="B22" s="126" t="s">
        <v>103</v>
      </c>
      <c r="C22" s="127" t="s">
        <v>216</v>
      </c>
      <c r="D22" s="124">
        <f t="shared" si="0"/>
        <v>1.5</v>
      </c>
      <c r="E22" s="128"/>
      <c r="F22" s="105">
        <v>1.5</v>
      </c>
    </row>
    <row r="23" spans="1:6" s="97" customFormat="1" ht="12" customHeight="1">
      <c r="A23" s="126"/>
      <c r="B23" s="126" t="s">
        <v>132</v>
      </c>
      <c r="C23" s="127" t="s">
        <v>217</v>
      </c>
      <c r="D23" s="124">
        <f t="shared" si="0"/>
        <v>1</v>
      </c>
      <c r="E23" s="128"/>
      <c r="F23" s="105">
        <v>1</v>
      </c>
    </row>
    <row r="24" spans="1:6" s="97" customFormat="1" ht="12" customHeight="1">
      <c r="A24" s="126"/>
      <c r="B24" s="126" t="s">
        <v>198</v>
      </c>
      <c r="C24" s="127" t="s">
        <v>218</v>
      </c>
      <c r="D24" s="124">
        <f t="shared" si="0"/>
        <v>0</v>
      </c>
      <c r="E24" s="128"/>
      <c r="F24" s="105"/>
    </row>
    <row r="25" spans="1:6" s="97" customFormat="1" ht="12" customHeight="1">
      <c r="A25" s="126"/>
      <c r="B25" s="126" t="s">
        <v>219</v>
      </c>
      <c r="C25" s="127" t="s">
        <v>220</v>
      </c>
      <c r="D25" s="124">
        <f t="shared" si="0"/>
        <v>0</v>
      </c>
      <c r="E25" s="128"/>
      <c r="F25" s="105"/>
    </row>
    <row r="26" spans="1:6" s="97" customFormat="1" ht="12" customHeight="1">
      <c r="A26" s="126"/>
      <c r="B26" s="126" t="s">
        <v>111</v>
      </c>
      <c r="C26" s="127" t="s">
        <v>221</v>
      </c>
      <c r="D26" s="124">
        <f t="shared" si="0"/>
        <v>0</v>
      </c>
      <c r="E26" s="128"/>
      <c r="F26" s="105"/>
    </row>
    <row r="27" spans="1:6" s="97" customFormat="1" ht="12" customHeight="1">
      <c r="A27" s="126"/>
      <c r="B27" s="126" t="s">
        <v>200</v>
      </c>
      <c r="C27" s="127" t="s">
        <v>222</v>
      </c>
      <c r="D27" s="124">
        <f t="shared" si="0"/>
        <v>0</v>
      </c>
      <c r="E27" s="128"/>
      <c r="F27" s="105"/>
    </row>
    <row r="28" spans="1:6" s="97" customFormat="1" ht="12" customHeight="1">
      <c r="A28" s="126"/>
      <c r="B28" s="126" t="s">
        <v>202</v>
      </c>
      <c r="C28" s="127" t="s">
        <v>223</v>
      </c>
      <c r="D28" s="124">
        <f t="shared" si="0"/>
        <v>0</v>
      </c>
      <c r="E28" s="128"/>
      <c r="F28" s="105"/>
    </row>
    <row r="29" spans="1:6" s="97" customFormat="1" ht="12" customHeight="1">
      <c r="A29" s="126"/>
      <c r="B29" s="126" t="s">
        <v>105</v>
      </c>
      <c r="C29" s="127" t="s">
        <v>224</v>
      </c>
      <c r="D29" s="124">
        <f t="shared" si="0"/>
        <v>0</v>
      </c>
      <c r="E29" s="128"/>
      <c r="F29" s="105"/>
    </row>
    <row r="30" spans="1:6" s="97" customFormat="1" ht="12" customHeight="1">
      <c r="A30" s="126"/>
      <c r="B30" s="126" t="s">
        <v>205</v>
      </c>
      <c r="C30" s="127" t="s">
        <v>225</v>
      </c>
      <c r="D30" s="124">
        <f t="shared" si="0"/>
        <v>0</v>
      </c>
      <c r="E30" s="128"/>
      <c r="F30" s="105"/>
    </row>
    <row r="31" spans="1:6" s="97" customFormat="1" ht="12" customHeight="1">
      <c r="A31" s="126"/>
      <c r="B31" s="126" t="s">
        <v>119</v>
      </c>
      <c r="C31" s="127" t="s">
        <v>226</v>
      </c>
      <c r="D31" s="124">
        <f t="shared" si="0"/>
        <v>1.2</v>
      </c>
      <c r="E31" s="128"/>
      <c r="F31" s="105">
        <v>1.2</v>
      </c>
    </row>
    <row r="32" spans="1:6" s="97" customFormat="1" ht="12" customHeight="1">
      <c r="A32" s="126"/>
      <c r="B32" s="126" t="s">
        <v>210</v>
      </c>
      <c r="C32" s="127" t="s">
        <v>227</v>
      </c>
      <c r="D32" s="124">
        <f t="shared" si="0"/>
        <v>0</v>
      </c>
      <c r="E32" s="128"/>
      <c r="F32" s="105"/>
    </row>
    <row r="33" spans="1:6" s="97" customFormat="1" ht="12" customHeight="1">
      <c r="A33" s="126"/>
      <c r="B33" s="126" t="s">
        <v>99</v>
      </c>
      <c r="C33" s="127" t="s">
        <v>228</v>
      </c>
      <c r="D33" s="124">
        <f t="shared" si="0"/>
        <v>0</v>
      </c>
      <c r="E33" s="128"/>
      <c r="F33" s="105"/>
    </row>
    <row r="34" spans="1:6" s="97" customFormat="1" ht="12" customHeight="1">
      <c r="A34" s="126"/>
      <c r="B34" s="126" t="s">
        <v>212</v>
      </c>
      <c r="C34" s="127" t="s">
        <v>229</v>
      </c>
      <c r="D34" s="124">
        <f t="shared" si="0"/>
        <v>0</v>
      </c>
      <c r="E34" s="128"/>
      <c r="F34" s="105"/>
    </row>
    <row r="35" spans="1:6" s="97" customFormat="1" ht="12" customHeight="1">
      <c r="A35" s="126"/>
      <c r="B35" s="126" t="s">
        <v>230</v>
      </c>
      <c r="C35" s="127" t="s">
        <v>231</v>
      </c>
      <c r="D35" s="124">
        <f t="shared" si="0"/>
        <v>0.49</v>
      </c>
      <c r="E35" s="128"/>
      <c r="F35" s="105">
        <v>0.49</v>
      </c>
    </row>
    <row r="36" spans="1:6" s="97" customFormat="1" ht="12" customHeight="1">
      <c r="A36" s="126"/>
      <c r="B36" s="126" t="s">
        <v>232</v>
      </c>
      <c r="C36" s="127" t="s">
        <v>233</v>
      </c>
      <c r="D36" s="124">
        <f t="shared" si="0"/>
        <v>0</v>
      </c>
      <c r="E36" s="128"/>
      <c r="F36" s="105"/>
    </row>
    <row r="37" spans="1:6" s="97" customFormat="1" ht="12" customHeight="1">
      <c r="A37" s="126"/>
      <c r="B37" s="126" t="s">
        <v>234</v>
      </c>
      <c r="C37" s="127" t="s">
        <v>235</v>
      </c>
      <c r="D37" s="124">
        <f t="shared" si="0"/>
        <v>0.31</v>
      </c>
      <c r="E37" s="128"/>
      <c r="F37" s="105">
        <v>0.31</v>
      </c>
    </row>
    <row r="38" spans="1:6" s="97" customFormat="1" ht="12" customHeight="1">
      <c r="A38" s="126"/>
      <c r="B38" s="126" t="s">
        <v>236</v>
      </c>
      <c r="C38" s="130" t="s">
        <v>237</v>
      </c>
      <c r="D38" s="124">
        <f t="shared" si="0"/>
        <v>0</v>
      </c>
      <c r="E38" s="128"/>
      <c r="F38" s="105"/>
    </row>
    <row r="39" spans="1:6" s="97" customFormat="1" ht="12" customHeight="1">
      <c r="A39" s="126"/>
      <c r="B39" s="126" t="s">
        <v>238</v>
      </c>
      <c r="C39" s="105" t="s">
        <v>239</v>
      </c>
      <c r="D39" s="124">
        <f t="shared" si="0"/>
        <v>0</v>
      </c>
      <c r="E39" s="128"/>
      <c r="F39" s="105"/>
    </row>
    <row r="40" spans="1:6" s="97" customFormat="1" ht="12" customHeight="1">
      <c r="A40" s="126"/>
      <c r="B40" s="126" t="s">
        <v>240</v>
      </c>
      <c r="C40" s="105" t="s">
        <v>241</v>
      </c>
      <c r="D40" s="124">
        <f t="shared" si="0"/>
        <v>0</v>
      </c>
      <c r="E40" s="128"/>
      <c r="F40" s="105"/>
    </row>
    <row r="41" spans="1:6" s="97" customFormat="1" ht="12" customHeight="1">
      <c r="A41" s="126"/>
      <c r="B41" s="126" t="s">
        <v>242</v>
      </c>
      <c r="C41" s="105" t="s">
        <v>243</v>
      </c>
      <c r="D41" s="124">
        <f t="shared" si="0"/>
        <v>5.41</v>
      </c>
      <c r="E41" s="128"/>
      <c r="F41" s="105">
        <v>5.41</v>
      </c>
    </row>
    <row r="42" spans="1:6" s="97" customFormat="1" ht="12" customHeight="1">
      <c r="A42" s="126"/>
      <c r="B42" s="126" t="s">
        <v>244</v>
      </c>
      <c r="C42" s="105" t="s">
        <v>245</v>
      </c>
      <c r="D42" s="124">
        <f t="shared" si="0"/>
        <v>0</v>
      </c>
      <c r="E42" s="128"/>
      <c r="F42" s="105"/>
    </row>
    <row r="43" spans="1:6" s="97" customFormat="1" ht="12" customHeight="1">
      <c r="A43" s="126"/>
      <c r="B43" s="126" t="s">
        <v>246</v>
      </c>
      <c r="C43" s="127" t="s">
        <v>247</v>
      </c>
      <c r="D43" s="124">
        <f t="shared" si="0"/>
        <v>0.52</v>
      </c>
      <c r="E43" s="128"/>
      <c r="F43" s="105">
        <v>0.52</v>
      </c>
    </row>
    <row r="44" spans="1:6" s="97" customFormat="1" ht="12" customHeight="1">
      <c r="A44" s="126"/>
      <c r="B44" s="126" t="s">
        <v>248</v>
      </c>
      <c r="C44" s="127" t="s">
        <v>249</v>
      </c>
      <c r="D44" s="124">
        <f t="shared" si="0"/>
        <v>0</v>
      </c>
      <c r="E44" s="128"/>
      <c r="F44" s="105"/>
    </row>
    <row r="45" spans="1:6" s="97" customFormat="1" ht="12" customHeight="1">
      <c r="A45" s="126"/>
      <c r="B45" s="126" t="s">
        <v>250</v>
      </c>
      <c r="C45" s="127" t="s">
        <v>251</v>
      </c>
      <c r="D45" s="124">
        <f t="shared" si="0"/>
        <v>0</v>
      </c>
      <c r="E45" s="128"/>
      <c r="F45" s="105"/>
    </row>
    <row r="46" spans="1:6" s="97" customFormat="1" ht="12" customHeight="1">
      <c r="A46" s="126"/>
      <c r="B46" s="126" t="s">
        <v>252</v>
      </c>
      <c r="C46" s="127" t="s">
        <v>253</v>
      </c>
      <c r="D46" s="124">
        <f t="shared" si="0"/>
        <v>8.64</v>
      </c>
      <c r="E46" s="128"/>
      <c r="F46" s="105">
        <v>8.64</v>
      </c>
    </row>
    <row r="47" spans="1:6" s="97" customFormat="1" ht="12" customHeight="1">
      <c r="A47" s="126"/>
      <c r="B47" s="126" t="s">
        <v>254</v>
      </c>
      <c r="C47" s="127" t="s">
        <v>255</v>
      </c>
      <c r="D47" s="124">
        <f t="shared" si="0"/>
        <v>0</v>
      </c>
      <c r="E47" s="128"/>
      <c r="F47" s="105"/>
    </row>
    <row r="48" spans="1:8" s="97" customFormat="1" ht="12" customHeight="1">
      <c r="A48" s="126"/>
      <c r="B48" s="126" t="s">
        <v>107</v>
      </c>
      <c r="C48" s="127" t="s">
        <v>256</v>
      </c>
      <c r="D48" s="124">
        <f t="shared" si="0"/>
        <v>1.16</v>
      </c>
      <c r="E48" s="128"/>
      <c r="F48" s="104">
        <v>1.16</v>
      </c>
      <c r="G48" s="95"/>
      <c r="H48" s="95"/>
    </row>
    <row r="49" spans="1:7" s="97" customFormat="1" ht="12" customHeight="1">
      <c r="A49" s="126" t="s">
        <v>257</v>
      </c>
      <c r="B49" s="126"/>
      <c r="C49" s="127" t="s">
        <v>258</v>
      </c>
      <c r="D49" s="124">
        <f t="shared" si="0"/>
        <v>23.049999999999997</v>
      </c>
      <c r="E49" s="128">
        <f>SUM(E50:E60)</f>
        <v>23.049999999999997</v>
      </c>
      <c r="F49" s="128">
        <f>SUM(F50:F60)</f>
        <v>0</v>
      </c>
      <c r="G49" s="95"/>
    </row>
    <row r="50" spans="1:7" s="97" customFormat="1" ht="12" customHeight="1">
      <c r="A50" s="126"/>
      <c r="B50" s="126" t="s">
        <v>103</v>
      </c>
      <c r="C50" s="127" t="s">
        <v>259</v>
      </c>
      <c r="D50" s="124">
        <f t="shared" si="0"/>
        <v>14.71</v>
      </c>
      <c r="E50" s="128">
        <v>14.71</v>
      </c>
      <c r="F50" s="104"/>
      <c r="G50" s="95"/>
    </row>
    <row r="51" spans="1:6" s="97" customFormat="1" ht="12" customHeight="1">
      <c r="A51" s="126"/>
      <c r="B51" s="126" t="s">
        <v>132</v>
      </c>
      <c r="C51" s="127" t="s">
        <v>260</v>
      </c>
      <c r="D51" s="124">
        <f t="shared" si="0"/>
        <v>1.99</v>
      </c>
      <c r="E51" s="128">
        <v>1.99</v>
      </c>
      <c r="F51" s="105"/>
    </row>
    <row r="52" spans="1:7" s="97" customFormat="1" ht="12" customHeight="1">
      <c r="A52" s="126"/>
      <c r="B52" s="126" t="s">
        <v>198</v>
      </c>
      <c r="C52" s="127" t="s">
        <v>261</v>
      </c>
      <c r="D52" s="124">
        <f t="shared" si="0"/>
        <v>0</v>
      </c>
      <c r="E52" s="128"/>
      <c r="F52" s="104"/>
      <c r="G52" s="95"/>
    </row>
    <row r="53" spans="1:7" s="97" customFormat="1" ht="12" customHeight="1">
      <c r="A53" s="126"/>
      <c r="B53" s="126" t="s">
        <v>219</v>
      </c>
      <c r="C53" s="127" t="s">
        <v>262</v>
      </c>
      <c r="D53" s="124">
        <f t="shared" si="0"/>
        <v>0</v>
      </c>
      <c r="E53" s="128"/>
      <c r="F53" s="104"/>
      <c r="G53" s="95"/>
    </row>
    <row r="54" spans="1:7" s="97" customFormat="1" ht="12" customHeight="1">
      <c r="A54" s="126"/>
      <c r="B54" s="126" t="s">
        <v>111</v>
      </c>
      <c r="C54" s="127" t="s">
        <v>263</v>
      </c>
      <c r="D54" s="124">
        <f t="shared" si="0"/>
        <v>5.67</v>
      </c>
      <c r="E54" s="128">
        <v>5.67</v>
      </c>
      <c r="F54" s="104"/>
      <c r="G54" s="95"/>
    </row>
    <row r="55" spans="1:7" s="97" customFormat="1" ht="12" customHeight="1">
      <c r="A55" s="126"/>
      <c r="B55" s="126" t="s">
        <v>200</v>
      </c>
      <c r="C55" s="127" t="s">
        <v>264</v>
      </c>
      <c r="D55" s="124">
        <f t="shared" si="0"/>
        <v>0</v>
      </c>
      <c r="E55" s="128"/>
      <c r="F55" s="104"/>
      <c r="G55" s="95"/>
    </row>
    <row r="56" spans="1:7" s="97" customFormat="1" ht="12" customHeight="1">
      <c r="A56" s="126"/>
      <c r="B56" s="126" t="s">
        <v>202</v>
      </c>
      <c r="C56" s="127" t="s">
        <v>265</v>
      </c>
      <c r="D56" s="124">
        <f t="shared" si="0"/>
        <v>0</v>
      </c>
      <c r="E56" s="128"/>
      <c r="F56" s="104"/>
      <c r="G56" s="95"/>
    </row>
    <row r="57" spans="1:7" s="97" customFormat="1" ht="12" customHeight="1">
      <c r="A57" s="126"/>
      <c r="B57" s="126" t="s">
        <v>105</v>
      </c>
      <c r="C57" s="127" t="s">
        <v>266</v>
      </c>
      <c r="D57" s="124">
        <f t="shared" si="0"/>
        <v>0</v>
      </c>
      <c r="E57" s="128"/>
      <c r="F57" s="104"/>
      <c r="G57" s="95"/>
    </row>
    <row r="58" spans="1:7" s="97" customFormat="1" ht="12" customHeight="1">
      <c r="A58" s="126"/>
      <c r="B58" s="126" t="s">
        <v>205</v>
      </c>
      <c r="C58" s="127" t="s">
        <v>267</v>
      </c>
      <c r="D58" s="124">
        <f t="shared" si="0"/>
        <v>0.13</v>
      </c>
      <c r="E58" s="128">
        <v>0.13</v>
      </c>
      <c r="F58" s="104"/>
      <c r="G58" s="95"/>
    </row>
    <row r="59" spans="1:7" s="97" customFormat="1" ht="12" customHeight="1">
      <c r="A59" s="126"/>
      <c r="B59" s="126" t="s">
        <v>207</v>
      </c>
      <c r="C59" s="127" t="s">
        <v>268</v>
      </c>
      <c r="D59" s="124">
        <f t="shared" si="0"/>
        <v>0</v>
      </c>
      <c r="E59" s="128"/>
      <c r="F59" s="104"/>
      <c r="G59" s="95"/>
    </row>
    <row r="60" spans="1:6" s="97" customFormat="1" ht="12" customHeight="1">
      <c r="A60" s="126"/>
      <c r="B60" s="126" t="s">
        <v>107</v>
      </c>
      <c r="C60" s="127" t="s">
        <v>269</v>
      </c>
      <c r="D60" s="124">
        <f t="shared" si="0"/>
        <v>0.55</v>
      </c>
      <c r="E60" s="128">
        <v>0.55</v>
      </c>
      <c r="F60" s="104"/>
    </row>
    <row r="61" spans="1:9" ht="12" customHeight="1">
      <c r="A61" s="126" t="s">
        <v>270</v>
      </c>
      <c r="B61" s="126"/>
      <c r="C61" s="105" t="s">
        <v>271</v>
      </c>
      <c r="D61" s="124">
        <f t="shared" si="0"/>
        <v>0</v>
      </c>
      <c r="E61" s="85">
        <f>SUM(E62:E77)</f>
        <v>0</v>
      </c>
      <c r="F61" s="85">
        <f>SUM(F62:F77)</f>
        <v>0</v>
      </c>
      <c r="I61" s="133"/>
    </row>
    <row r="62" spans="1:9" ht="12" customHeight="1">
      <c r="A62" s="126"/>
      <c r="B62" s="126" t="s">
        <v>103</v>
      </c>
      <c r="C62" s="131" t="s">
        <v>272</v>
      </c>
      <c r="D62" s="124">
        <f t="shared" si="0"/>
        <v>0</v>
      </c>
      <c r="E62" s="85"/>
      <c r="F62" s="132"/>
      <c r="H62" s="133"/>
      <c r="I62" s="133"/>
    </row>
    <row r="63" spans="1:8" ht="12" customHeight="1">
      <c r="A63" s="126"/>
      <c r="B63" s="126" t="s">
        <v>132</v>
      </c>
      <c r="C63" s="131" t="s">
        <v>273</v>
      </c>
      <c r="D63" s="124">
        <f t="shared" si="0"/>
        <v>0</v>
      </c>
      <c r="E63" s="85"/>
      <c r="F63" s="132"/>
      <c r="G63" s="133"/>
      <c r="H63" s="133"/>
    </row>
    <row r="64" spans="1:7" ht="12" customHeight="1">
      <c r="A64" s="126"/>
      <c r="B64" s="126" t="s">
        <v>198</v>
      </c>
      <c r="C64" s="131" t="s">
        <v>274</v>
      </c>
      <c r="D64" s="124">
        <f t="shared" si="0"/>
        <v>0</v>
      </c>
      <c r="E64" s="85"/>
      <c r="F64" s="85"/>
      <c r="G64" s="133"/>
    </row>
    <row r="65" spans="1:6" ht="12" customHeight="1">
      <c r="A65" s="126"/>
      <c r="B65" s="126" t="s">
        <v>111</v>
      </c>
      <c r="C65" s="131" t="s">
        <v>275</v>
      </c>
      <c r="D65" s="124">
        <f t="shared" si="0"/>
        <v>0</v>
      </c>
      <c r="E65" s="85"/>
      <c r="F65" s="85"/>
    </row>
    <row r="66" spans="1:6" ht="12" customHeight="1">
      <c r="A66" s="126"/>
      <c r="B66" s="126" t="s">
        <v>200</v>
      </c>
      <c r="C66" s="131" t="s">
        <v>276</v>
      </c>
      <c r="D66" s="124">
        <f t="shared" si="0"/>
        <v>0</v>
      </c>
      <c r="E66" s="85"/>
      <c r="F66" s="85"/>
    </row>
    <row r="67" spans="1:6" ht="12" customHeight="1">
      <c r="A67" s="126"/>
      <c r="B67" s="126" t="s">
        <v>202</v>
      </c>
      <c r="C67" s="131" t="s">
        <v>277</v>
      </c>
      <c r="D67" s="124">
        <f t="shared" si="0"/>
        <v>0</v>
      </c>
      <c r="E67" s="85"/>
      <c r="F67" s="85"/>
    </row>
    <row r="68" spans="1:6" ht="12" customHeight="1">
      <c r="A68" s="126"/>
      <c r="B68" s="126" t="s">
        <v>105</v>
      </c>
      <c r="C68" s="131" t="s">
        <v>278</v>
      </c>
      <c r="D68" s="124">
        <f t="shared" si="0"/>
        <v>0</v>
      </c>
      <c r="E68" s="85"/>
      <c r="F68" s="85"/>
    </row>
    <row r="69" spans="1:6" ht="12" customHeight="1">
      <c r="A69" s="126"/>
      <c r="B69" s="126" t="s">
        <v>205</v>
      </c>
      <c r="C69" s="131" t="s">
        <v>279</v>
      </c>
      <c r="D69" s="124">
        <f t="shared" si="0"/>
        <v>0</v>
      </c>
      <c r="E69" s="85"/>
      <c r="F69" s="85"/>
    </row>
    <row r="70" spans="1:6" ht="12" customHeight="1">
      <c r="A70" s="126"/>
      <c r="B70" s="126" t="s">
        <v>207</v>
      </c>
      <c r="C70" s="131" t="s">
        <v>280</v>
      </c>
      <c r="D70" s="124">
        <f t="shared" si="0"/>
        <v>0</v>
      </c>
      <c r="E70" s="85"/>
      <c r="F70" s="85"/>
    </row>
    <row r="71" spans="1:6" ht="12" customHeight="1">
      <c r="A71" s="126"/>
      <c r="B71" s="126" t="s">
        <v>119</v>
      </c>
      <c r="C71" s="131" t="s">
        <v>281</v>
      </c>
      <c r="D71" s="124">
        <f aca="true" t="shared" si="1" ref="D71:D77">E71+F71</f>
        <v>0</v>
      </c>
      <c r="E71" s="85"/>
      <c r="F71" s="85"/>
    </row>
    <row r="72" spans="1:6" ht="12" customHeight="1">
      <c r="A72" s="126"/>
      <c r="B72" s="126" t="s">
        <v>210</v>
      </c>
      <c r="C72" s="131" t="s">
        <v>282</v>
      </c>
      <c r="D72" s="124">
        <f t="shared" si="1"/>
        <v>0</v>
      </c>
      <c r="E72" s="85"/>
      <c r="F72" s="85"/>
    </row>
    <row r="73" spans="1:6" ht="12" customHeight="1">
      <c r="A73" s="126"/>
      <c r="B73" s="126" t="s">
        <v>99</v>
      </c>
      <c r="C73" s="131" t="s">
        <v>283</v>
      </c>
      <c r="D73" s="124">
        <f t="shared" si="1"/>
        <v>0</v>
      </c>
      <c r="E73" s="85"/>
      <c r="F73" s="85"/>
    </row>
    <row r="74" spans="1:6" ht="12" customHeight="1">
      <c r="A74" s="126"/>
      <c r="B74" s="126" t="s">
        <v>284</v>
      </c>
      <c r="C74" s="131" t="s">
        <v>285</v>
      </c>
      <c r="D74" s="124">
        <f t="shared" si="1"/>
        <v>0</v>
      </c>
      <c r="E74" s="85"/>
      <c r="F74" s="85"/>
    </row>
    <row r="75" spans="1:6" ht="12" customHeight="1">
      <c r="A75" s="126"/>
      <c r="B75" s="126" t="s">
        <v>286</v>
      </c>
      <c r="C75" s="131" t="s">
        <v>287</v>
      </c>
      <c r="D75" s="124">
        <f t="shared" si="1"/>
        <v>0</v>
      </c>
      <c r="E75" s="85"/>
      <c r="F75" s="85"/>
    </row>
    <row r="76" spans="1:6" ht="12" customHeight="1">
      <c r="A76" s="126"/>
      <c r="B76" s="126" t="s">
        <v>288</v>
      </c>
      <c r="C76" s="131" t="s">
        <v>289</v>
      </c>
      <c r="D76" s="124">
        <f t="shared" si="1"/>
        <v>0</v>
      </c>
      <c r="E76" s="85"/>
      <c r="F76" s="85"/>
    </row>
    <row r="77" spans="1:6" ht="12" customHeight="1">
      <c r="A77" s="126"/>
      <c r="B77" s="126" t="s">
        <v>107</v>
      </c>
      <c r="C77" s="131" t="s">
        <v>290</v>
      </c>
      <c r="D77" s="124">
        <f t="shared" si="1"/>
        <v>0</v>
      </c>
      <c r="E77" s="85"/>
      <c r="F77" s="85"/>
    </row>
    <row r="78" spans="1:6" ht="12.75" customHeight="1">
      <c r="A78" s="321" t="s">
        <v>291</v>
      </c>
      <c r="B78" s="321"/>
      <c r="C78" s="322"/>
      <c r="D78" s="322"/>
      <c r="E78" s="322"/>
      <c r="F78" s="322"/>
    </row>
    <row r="79" spans="1:6" ht="12.75" customHeight="1">
      <c r="A79" s="323"/>
      <c r="B79" s="323"/>
      <c r="C79" s="324"/>
      <c r="D79" s="324"/>
      <c r="E79" s="324"/>
      <c r="F79" s="324"/>
    </row>
  </sheetData>
  <sheetProtection/>
  <mergeCells count="6">
    <mergeCell ref="A1:F1"/>
    <mergeCell ref="A3:C3"/>
    <mergeCell ref="A4:B4"/>
    <mergeCell ref="D4:F4"/>
    <mergeCell ref="C4:C5"/>
    <mergeCell ref="A78:F79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3" sqref="A3:C3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18" customFormat="1" ht="27">
      <c r="A1" s="277" t="s">
        <v>292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s="97" customFormat="1" ht="17.25" customHeight="1">
      <c r="A2" s="119"/>
      <c r="B2" s="120"/>
      <c r="C2" s="120"/>
      <c r="D2" s="120"/>
      <c r="E2" s="120"/>
      <c r="F2" s="120"/>
      <c r="G2" s="120"/>
      <c r="H2" s="120"/>
      <c r="L2" s="119"/>
      <c r="M2" s="121" t="s">
        <v>293</v>
      </c>
    </row>
    <row r="3" spans="1:13" ht="18.75" customHeight="1">
      <c r="A3" s="318" t="s">
        <v>25</v>
      </c>
      <c r="B3" s="318"/>
      <c r="C3" s="318"/>
      <c r="D3" s="110"/>
      <c r="E3" s="110"/>
      <c r="F3" s="110"/>
      <c r="G3" s="110"/>
      <c r="H3" s="110"/>
      <c r="K3" s="97"/>
      <c r="L3" s="265" t="s">
        <v>26</v>
      </c>
      <c r="M3" s="265"/>
    </row>
    <row r="4" spans="1:13" s="32" customFormat="1" ht="27" customHeight="1">
      <c r="A4" s="278" t="s">
        <v>73</v>
      </c>
      <c r="B4" s="278" t="s">
        <v>92</v>
      </c>
      <c r="C4" s="278"/>
      <c r="D4" s="278"/>
      <c r="E4" s="289" t="s">
        <v>93</v>
      </c>
      <c r="F4" s="289" t="s">
        <v>172</v>
      </c>
      <c r="G4" s="289"/>
      <c r="H4" s="289"/>
      <c r="I4" s="289"/>
      <c r="J4" s="289"/>
      <c r="K4" s="289"/>
      <c r="L4" s="289"/>
      <c r="M4" s="289"/>
    </row>
    <row r="5" spans="1:13" s="32" customFormat="1" ht="27" customHeight="1">
      <c r="A5" s="278"/>
      <c r="B5" s="111" t="s">
        <v>94</v>
      </c>
      <c r="C5" s="111" t="s">
        <v>95</v>
      </c>
      <c r="D5" s="112" t="s">
        <v>96</v>
      </c>
      <c r="E5" s="289"/>
      <c r="F5" s="112" t="s">
        <v>76</v>
      </c>
      <c r="G5" s="18" t="s">
        <v>176</v>
      </c>
      <c r="H5" s="18" t="s">
        <v>177</v>
      </c>
      <c r="I5" s="18" t="s">
        <v>178</v>
      </c>
      <c r="J5" s="18" t="s">
        <v>179</v>
      </c>
      <c r="K5" s="18" t="s">
        <v>180</v>
      </c>
      <c r="L5" s="18" t="s">
        <v>181</v>
      </c>
      <c r="M5" s="18" t="s">
        <v>182</v>
      </c>
    </row>
    <row r="6" spans="1:13" s="32" customFormat="1" ht="24" customHeight="1">
      <c r="A6" s="44"/>
      <c r="B6" s="45"/>
      <c r="C6" s="45"/>
      <c r="D6" s="45"/>
      <c r="E6" s="46" t="s">
        <v>76</v>
      </c>
      <c r="F6" s="92">
        <f>SUM(G6:M6)</f>
        <v>0</v>
      </c>
      <c r="G6" s="113">
        <f>SUM(G7:G20)</f>
        <v>0</v>
      </c>
      <c r="H6" s="113">
        <f>SUM(H7:H20)</f>
        <v>0</v>
      </c>
      <c r="I6" s="113">
        <f>SUM(I7:I20)</f>
        <v>0</v>
      </c>
      <c r="J6" s="113">
        <f>SUM(J7:J20)</f>
        <v>0</v>
      </c>
      <c r="K6" s="116"/>
      <c r="L6" s="116"/>
      <c r="M6" s="117"/>
    </row>
    <row r="7" spans="1:13" ht="24" customHeight="1">
      <c r="A7" s="84"/>
      <c r="B7" s="53"/>
      <c r="C7" s="53"/>
      <c r="D7" s="53"/>
      <c r="E7" s="54"/>
      <c r="F7" s="92">
        <f>SUM(G7:M7)</f>
        <v>0</v>
      </c>
      <c r="G7" s="92"/>
      <c r="H7" s="92"/>
      <c r="I7" s="92"/>
      <c r="J7" s="92"/>
      <c r="K7" s="105"/>
      <c r="L7" s="105"/>
      <c r="M7" s="105"/>
    </row>
    <row r="8" spans="1:13" ht="24" customHeight="1">
      <c r="A8" s="84"/>
      <c r="B8" s="53"/>
      <c r="C8" s="53"/>
      <c r="D8" s="53"/>
      <c r="E8" s="54"/>
      <c r="F8" s="92">
        <f aca="true" t="shared" si="0" ref="F8:F20">SUM(G8:M8)</f>
        <v>0</v>
      </c>
      <c r="G8" s="92"/>
      <c r="H8" s="92"/>
      <c r="I8" s="92"/>
      <c r="J8" s="92"/>
      <c r="K8" s="105"/>
      <c r="L8" s="105"/>
      <c r="M8" s="105"/>
    </row>
    <row r="9" spans="1:13" ht="24" customHeight="1">
      <c r="A9" s="84"/>
      <c r="B9" s="53"/>
      <c r="C9" s="53"/>
      <c r="D9" s="53"/>
      <c r="E9" s="54"/>
      <c r="F9" s="92">
        <f t="shared" si="0"/>
        <v>0</v>
      </c>
      <c r="G9" s="92"/>
      <c r="H9" s="92"/>
      <c r="I9" s="92"/>
      <c r="J9" s="92"/>
      <c r="K9" s="105"/>
      <c r="L9" s="105"/>
      <c r="M9" s="105"/>
    </row>
    <row r="10" spans="1:13" ht="24" customHeight="1">
      <c r="A10" s="84"/>
      <c r="B10" s="53"/>
      <c r="C10" s="53"/>
      <c r="D10" s="53"/>
      <c r="E10" s="54"/>
      <c r="F10" s="92">
        <f t="shared" si="0"/>
        <v>0</v>
      </c>
      <c r="G10" s="92"/>
      <c r="H10" s="92"/>
      <c r="I10" s="92"/>
      <c r="J10" s="92"/>
      <c r="K10" s="105"/>
      <c r="L10" s="105"/>
      <c r="M10" s="105"/>
    </row>
    <row r="11" spans="1:13" ht="24" customHeight="1">
      <c r="A11" s="84"/>
      <c r="B11" s="53"/>
      <c r="C11" s="53"/>
      <c r="D11" s="53"/>
      <c r="E11" s="54"/>
      <c r="F11" s="92">
        <f t="shared" si="0"/>
        <v>0</v>
      </c>
      <c r="G11" s="92"/>
      <c r="H11" s="92"/>
      <c r="I11" s="92"/>
      <c r="J11" s="92"/>
      <c r="K11" s="105"/>
      <c r="L11" s="105"/>
      <c r="M11" s="105"/>
    </row>
    <row r="12" spans="1:13" ht="24" customHeight="1">
      <c r="A12" s="84"/>
      <c r="B12" s="53"/>
      <c r="C12" s="53"/>
      <c r="D12" s="53"/>
      <c r="E12" s="54"/>
      <c r="F12" s="92">
        <f t="shared" si="0"/>
        <v>0</v>
      </c>
      <c r="G12" s="92"/>
      <c r="H12" s="92"/>
      <c r="I12" s="92"/>
      <c r="J12" s="92"/>
      <c r="K12" s="105"/>
      <c r="L12" s="105"/>
      <c r="M12" s="105"/>
    </row>
    <row r="13" spans="1:13" ht="24" customHeight="1">
      <c r="A13" s="84"/>
      <c r="B13" s="53"/>
      <c r="C13" s="53"/>
      <c r="D13" s="53"/>
      <c r="E13" s="54"/>
      <c r="F13" s="92">
        <f t="shared" si="0"/>
        <v>0</v>
      </c>
      <c r="G13" s="92"/>
      <c r="H13" s="92"/>
      <c r="I13" s="92"/>
      <c r="J13" s="92"/>
      <c r="K13" s="105"/>
      <c r="L13" s="105"/>
      <c r="M13" s="105"/>
    </row>
    <row r="14" spans="1:13" ht="24" customHeight="1">
      <c r="A14" s="84"/>
      <c r="B14" s="53"/>
      <c r="C14" s="53"/>
      <c r="D14" s="53"/>
      <c r="E14" s="54"/>
      <c r="F14" s="92">
        <f t="shared" si="0"/>
        <v>0</v>
      </c>
      <c r="G14" s="92"/>
      <c r="H14" s="92"/>
      <c r="I14" s="92"/>
      <c r="J14" s="92"/>
      <c r="K14" s="105"/>
      <c r="L14" s="105"/>
      <c r="M14" s="105"/>
    </row>
    <row r="15" spans="1:13" ht="24" customHeight="1">
      <c r="A15" s="84"/>
      <c r="B15" s="53"/>
      <c r="C15" s="53"/>
      <c r="D15" s="53"/>
      <c r="E15" s="54"/>
      <c r="F15" s="92">
        <f t="shared" si="0"/>
        <v>0</v>
      </c>
      <c r="G15" s="92"/>
      <c r="H15" s="92"/>
      <c r="I15" s="92"/>
      <c r="J15" s="92"/>
      <c r="K15" s="105"/>
      <c r="L15" s="105"/>
      <c r="M15" s="105"/>
    </row>
    <row r="16" spans="1:13" ht="22.5" customHeight="1">
      <c r="A16" s="86" t="s">
        <v>87</v>
      </c>
      <c r="B16" s="53"/>
      <c r="C16" s="53"/>
      <c r="D16" s="53"/>
      <c r="E16" s="54"/>
      <c r="F16" s="92">
        <f t="shared" si="0"/>
        <v>0</v>
      </c>
      <c r="G16" s="92"/>
      <c r="H16" s="92"/>
      <c r="I16" s="92"/>
      <c r="J16" s="92"/>
      <c r="K16" s="105"/>
      <c r="L16" s="105"/>
      <c r="M16" s="105"/>
    </row>
    <row r="17" spans="1:13" ht="24" customHeight="1">
      <c r="A17" s="84"/>
      <c r="B17" s="53"/>
      <c r="C17" s="53"/>
      <c r="D17" s="53"/>
      <c r="E17" s="54"/>
      <c r="F17" s="92">
        <f t="shared" si="0"/>
        <v>0</v>
      </c>
      <c r="G17" s="92"/>
      <c r="H17" s="92"/>
      <c r="I17" s="92"/>
      <c r="J17" s="92"/>
      <c r="K17" s="105"/>
      <c r="L17" s="105"/>
      <c r="M17" s="105"/>
    </row>
    <row r="18" spans="1:13" ht="24" customHeight="1">
      <c r="A18" s="84"/>
      <c r="B18" s="53"/>
      <c r="C18" s="53"/>
      <c r="D18" s="53"/>
      <c r="E18" s="54"/>
      <c r="F18" s="92">
        <f t="shared" si="0"/>
        <v>0</v>
      </c>
      <c r="G18" s="92"/>
      <c r="H18" s="92"/>
      <c r="I18" s="92"/>
      <c r="J18" s="92"/>
      <c r="K18" s="105"/>
      <c r="L18" s="105"/>
      <c r="M18" s="105"/>
    </row>
    <row r="19" spans="1:13" ht="24" customHeight="1">
      <c r="A19" s="84"/>
      <c r="B19" s="53"/>
      <c r="C19" s="53"/>
      <c r="D19" s="53"/>
      <c r="E19" s="54"/>
      <c r="F19" s="92">
        <f t="shared" si="0"/>
        <v>0</v>
      </c>
      <c r="G19" s="92"/>
      <c r="H19" s="92"/>
      <c r="I19" s="92"/>
      <c r="J19" s="92"/>
      <c r="K19" s="105"/>
      <c r="L19" s="105"/>
      <c r="M19" s="105"/>
    </row>
    <row r="20" spans="1:13" ht="24" customHeight="1">
      <c r="A20" s="86"/>
      <c r="B20" s="53"/>
      <c r="C20" s="53"/>
      <c r="D20" s="53"/>
      <c r="E20" s="54"/>
      <c r="F20" s="92">
        <f t="shared" si="0"/>
        <v>0</v>
      </c>
      <c r="G20" s="92"/>
      <c r="H20" s="92"/>
      <c r="I20" s="92"/>
      <c r="J20" s="92"/>
      <c r="K20" s="105"/>
      <c r="L20" s="105"/>
      <c r="M20" s="105"/>
    </row>
    <row r="21" spans="1:13" ht="12.75" customHeight="1">
      <c r="A21" s="325" t="s">
        <v>294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</row>
    <row r="22" spans="1:13" ht="12.75" customHeight="1">
      <c r="A22" s="325"/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</row>
  </sheetData>
  <sheetProtection/>
  <mergeCells count="8">
    <mergeCell ref="A21:M22"/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97" customWidth="1"/>
    <col min="2" max="4" width="7.16015625" style="97" customWidth="1"/>
    <col min="5" max="5" width="11.5" style="97" bestFit="1" customWidth="1"/>
    <col min="6" max="10" width="14.33203125" style="97" customWidth="1"/>
    <col min="11" max="16384" width="9.33203125" style="97" customWidth="1"/>
  </cols>
  <sheetData>
    <row r="1" spans="1:13" ht="35.25" customHeight="1">
      <c r="A1" s="290" t="s">
        <v>295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2:13" ht="15.75" customHeight="1">
      <c r="L2" s="264" t="s">
        <v>296</v>
      </c>
      <c r="M2" s="264"/>
    </row>
    <row r="3" spans="1:13" ht="22.5" customHeight="1">
      <c r="A3" s="318" t="s">
        <v>25</v>
      </c>
      <c r="B3" s="318"/>
      <c r="C3" s="318"/>
      <c r="D3" s="110"/>
      <c r="E3" s="110"/>
      <c r="F3" s="110"/>
      <c r="G3" s="110"/>
      <c r="H3" s="110"/>
      <c r="L3" s="265" t="s">
        <v>26</v>
      </c>
      <c r="M3" s="265"/>
    </row>
    <row r="4" spans="1:13" s="108" customFormat="1" ht="24" customHeight="1">
      <c r="A4" s="278" t="s">
        <v>73</v>
      </c>
      <c r="B4" s="278" t="s">
        <v>92</v>
      </c>
      <c r="C4" s="278"/>
      <c r="D4" s="278"/>
      <c r="E4" s="289" t="s">
        <v>93</v>
      </c>
      <c r="F4" s="289" t="s">
        <v>172</v>
      </c>
      <c r="G4" s="289"/>
      <c r="H4" s="289"/>
      <c r="I4" s="289"/>
      <c r="J4" s="289"/>
      <c r="K4" s="289"/>
      <c r="L4" s="289"/>
      <c r="M4" s="289"/>
    </row>
    <row r="5" spans="1:13" s="108" customFormat="1" ht="40.5" customHeight="1">
      <c r="A5" s="278"/>
      <c r="B5" s="111" t="s">
        <v>94</v>
      </c>
      <c r="C5" s="111" t="s">
        <v>95</v>
      </c>
      <c r="D5" s="112" t="s">
        <v>96</v>
      </c>
      <c r="E5" s="289"/>
      <c r="F5" s="112" t="s">
        <v>76</v>
      </c>
      <c r="G5" s="18" t="s">
        <v>176</v>
      </c>
      <c r="H5" s="18" t="s">
        <v>177</v>
      </c>
      <c r="I5" s="18" t="s">
        <v>178</v>
      </c>
      <c r="J5" s="18" t="s">
        <v>179</v>
      </c>
      <c r="K5" s="18" t="s">
        <v>180</v>
      </c>
      <c r="L5" s="18" t="s">
        <v>181</v>
      </c>
      <c r="M5" s="18" t="s">
        <v>182</v>
      </c>
    </row>
    <row r="6" spans="1:13" s="108" customFormat="1" ht="23.25" customHeight="1">
      <c r="A6" s="44"/>
      <c r="B6" s="45"/>
      <c r="C6" s="45"/>
      <c r="D6" s="45"/>
      <c r="E6" s="46" t="s">
        <v>76</v>
      </c>
      <c r="F6" s="113">
        <f>SUM(G6:M6)</f>
        <v>0</v>
      </c>
      <c r="G6" s="113">
        <f>SUM(G7:G16)</f>
        <v>0</v>
      </c>
      <c r="H6" s="113">
        <f>SUM(H7:H16)</f>
        <v>0</v>
      </c>
      <c r="I6" s="113">
        <f>SUM(I7:I16)</f>
        <v>0</v>
      </c>
      <c r="J6" s="113">
        <f>SUM(J7:J16)</f>
        <v>0</v>
      </c>
      <c r="K6" s="116"/>
      <c r="L6" s="116"/>
      <c r="M6" s="117"/>
    </row>
    <row r="7" spans="1:13" s="108" customFormat="1" ht="23.25" customHeight="1">
      <c r="A7" s="84" t="s">
        <v>297</v>
      </c>
      <c r="B7" s="53"/>
      <c r="C7" s="53"/>
      <c r="D7" s="53"/>
      <c r="E7" s="54"/>
      <c r="F7" s="113">
        <f aca="true" t="shared" si="0" ref="F7:F16">SUM(G7:M7)</f>
        <v>0</v>
      </c>
      <c r="G7" s="92"/>
      <c r="H7" s="92"/>
      <c r="I7" s="92"/>
      <c r="J7" s="92"/>
      <c r="K7" s="105"/>
      <c r="L7" s="105"/>
      <c r="M7" s="105"/>
    </row>
    <row r="8" spans="1:13" s="108" customFormat="1" ht="23.25" customHeight="1">
      <c r="A8" s="84"/>
      <c r="B8" s="53"/>
      <c r="C8" s="53"/>
      <c r="D8" s="53"/>
      <c r="E8" s="54"/>
      <c r="F8" s="113">
        <f t="shared" si="0"/>
        <v>0</v>
      </c>
      <c r="G8" s="92"/>
      <c r="H8" s="92"/>
      <c r="I8" s="92"/>
      <c r="J8" s="92"/>
      <c r="K8" s="105"/>
      <c r="L8" s="105"/>
      <c r="M8" s="105"/>
    </row>
    <row r="9" spans="1:13" s="108" customFormat="1" ht="23.25" customHeight="1">
      <c r="A9" s="84"/>
      <c r="B9" s="53"/>
      <c r="C9" s="53"/>
      <c r="D9" s="53"/>
      <c r="E9" s="54"/>
      <c r="F9" s="113">
        <f t="shared" si="0"/>
        <v>0</v>
      </c>
      <c r="G9" s="92"/>
      <c r="H9" s="92"/>
      <c r="I9" s="92"/>
      <c r="J9" s="92"/>
      <c r="K9" s="105"/>
      <c r="L9" s="105"/>
      <c r="M9" s="105"/>
    </row>
    <row r="10" spans="1:13" s="108" customFormat="1" ht="23.25" customHeight="1">
      <c r="A10" s="84"/>
      <c r="B10" s="53"/>
      <c r="C10" s="53"/>
      <c r="D10" s="53"/>
      <c r="E10" s="54"/>
      <c r="F10" s="113">
        <f t="shared" si="0"/>
        <v>0</v>
      </c>
      <c r="G10" s="92"/>
      <c r="H10" s="92"/>
      <c r="I10" s="92"/>
      <c r="J10" s="92"/>
      <c r="K10" s="105"/>
      <c r="L10" s="105"/>
      <c r="M10" s="105"/>
    </row>
    <row r="11" spans="1:13" s="108" customFormat="1" ht="23.25" customHeight="1">
      <c r="A11" s="84"/>
      <c r="B11" s="53"/>
      <c r="C11" s="53"/>
      <c r="D11" s="53"/>
      <c r="E11" s="54"/>
      <c r="F11" s="113">
        <f t="shared" si="0"/>
        <v>0</v>
      </c>
      <c r="G11" s="92"/>
      <c r="H11" s="92"/>
      <c r="I11" s="92"/>
      <c r="J11" s="92"/>
      <c r="K11" s="105"/>
      <c r="L11" s="105"/>
      <c r="M11" s="105"/>
    </row>
    <row r="12" spans="1:13" s="108" customFormat="1" ht="23.25" customHeight="1">
      <c r="A12" s="84"/>
      <c r="B12" s="53"/>
      <c r="C12" s="53"/>
      <c r="D12" s="53"/>
      <c r="E12" s="54"/>
      <c r="F12" s="113">
        <f t="shared" si="0"/>
        <v>0</v>
      </c>
      <c r="G12" s="92"/>
      <c r="H12" s="92"/>
      <c r="I12" s="92"/>
      <c r="J12" s="92"/>
      <c r="K12" s="105"/>
      <c r="L12" s="105"/>
      <c r="M12" s="105"/>
    </row>
    <row r="13" spans="1:13" s="108" customFormat="1" ht="23.25" customHeight="1">
      <c r="A13" s="84"/>
      <c r="B13" s="53"/>
      <c r="C13" s="53"/>
      <c r="D13" s="53"/>
      <c r="E13" s="54"/>
      <c r="F13" s="113">
        <f t="shared" si="0"/>
        <v>0</v>
      </c>
      <c r="G13" s="92"/>
      <c r="H13" s="92"/>
      <c r="I13" s="92"/>
      <c r="J13" s="92"/>
      <c r="K13" s="105"/>
      <c r="L13" s="105"/>
      <c r="M13" s="105"/>
    </row>
    <row r="14" spans="1:13" s="108" customFormat="1" ht="23.25" customHeight="1">
      <c r="A14" s="84"/>
      <c r="B14" s="53"/>
      <c r="C14" s="53"/>
      <c r="D14" s="53"/>
      <c r="E14" s="54"/>
      <c r="F14" s="113">
        <f t="shared" si="0"/>
        <v>0</v>
      </c>
      <c r="G14" s="92"/>
      <c r="H14" s="92"/>
      <c r="I14" s="92"/>
      <c r="J14" s="92"/>
      <c r="K14" s="105"/>
      <c r="L14" s="105"/>
      <c r="M14" s="105"/>
    </row>
    <row r="15" spans="1:13" ht="24.75" customHeight="1">
      <c r="A15" s="84"/>
      <c r="B15" s="53"/>
      <c r="C15" s="53"/>
      <c r="D15" s="53"/>
      <c r="E15" s="54"/>
      <c r="F15" s="113">
        <f t="shared" si="0"/>
        <v>0</v>
      </c>
      <c r="G15" s="92"/>
      <c r="H15" s="92"/>
      <c r="I15" s="92"/>
      <c r="J15" s="92"/>
      <c r="K15" s="105"/>
      <c r="L15" s="105"/>
      <c r="M15" s="105"/>
    </row>
    <row r="16" spans="1:13" ht="22.5" customHeight="1">
      <c r="A16" s="86" t="s">
        <v>87</v>
      </c>
      <c r="B16" s="53"/>
      <c r="C16" s="53"/>
      <c r="D16" s="53"/>
      <c r="E16" s="54"/>
      <c r="F16" s="113">
        <f t="shared" si="0"/>
        <v>0</v>
      </c>
      <c r="G16" s="92"/>
      <c r="H16" s="92"/>
      <c r="I16" s="92"/>
      <c r="J16" s="92"/>
      <c r="K16" s="105"/>
      <c r="L16" s="105"/>
      <c r="M16" s="105"/>
    </row>
    <row r="17" spans="1:13" ht="14.25">
      <c r="A17" s="309" t="s">
        <v>298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</row>
    <row r="18" ht="12">
      <c r="E18" s="95"/>
    </row>
    <row r="22" ht="12">
      <c r="G22" s="95"/>
    </row>
    <row r="23" ht="12">
      <c r="C23" s="95"/>
    </row>
  </sheetData>
  <sheetProtection/>
  <mergeCells count="9"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34" style="97" customWidth="1"/>
    <col min="2" max="4" width="7.16015625" style="97" customWidth="1"/>
    <col min="5" max="5" width="17.83203125" style="97" customWidth="1"/>
    <col min="6" max="10" width="14.33203125" style="97" customWidth="1"/>
    <col min="11" max="16384" width="9.16015625" style="97" customWidth="1"/>
  </cols>
  <sheetData>
    <row r="1" spans="1:13" ht="35.25" customHeight="1">
      <c r="A1" s="290" t="s">
        <v>299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2:13" ht="15.75" customHeight="1">
      <c r="L2" s="264" t="s">
        <v>300</v>
      </c>
      <c r="M2" s="264"/>
    </row>
    <row r="3" spans="1:13" ht="22.5" customHeight="1">
      <c r="A3" s="318" t="s">
        <v>25</v>
      </c>
      <c r="B3" s="318"/>
      <c r="C3" s="318"/>
      <c r="D3" s="110"/>
      <c r="E3" s="110"/>
      <c r="F3" s="110"/>
      <c r="G3" s="110"/>
      <c r="H3" s="110"/>
      <c r="L3" s="265" t="s">
        <v>26</v>
      </c>
      <c r="M3" s="265"/>
    </row>
    <row r="4" spans="1:13" s="108" customFormat="1" ht="24" customHeight="1">
      <c r="A4" s="278" t="s">
        <v>73</v>
      </c>
      <c r="B4" s="278" t="s">
        <v>92</v>
      </c>
      <c r="C4" s="278"/>
      <c r="D4" s="278"/>
      <c r="E4" s="289" t="s">
        <v>93</v>
      </c>
      <c r="F4" s="289" t="s">
        <v>172</v>
      </c>
      <c r="G4" s="289"/>
      <c r="H4" s="289"/>
      <c r="I4" s="289"/>
      <c r="J4" s="289"/>
      <c r="K4" s="289"/>
      <c r="L4" s="289"/>
      <c r="M4" s="289"/>
    </row>
    <row r="5" spans="1:13" s="108" customFormat="1" ht="40.5" customHeight="1">
      <c r="A5" s="278"/>
      <c r="B5" s="111" t="s">
        <v>94</v>
      </c>
      <c r="C5" s="111" t="s">
        <v>95</v>
      </c>
      <c r="D5" s="112" t="s">
        <v>96</v>
      </c>
      <c r="E5" s="289"/>
      <c r="F5" s="112" t="s">
        <v>76</v>
      </c>
      <c r="G5" s="18" t="s">
        <v>176</v>
      </c>
      <c r="H5" s="18" t="s">
        <v>177</v>
      </c>
      <c r="I5" s="18" t="s">
        <v>178</v>
      </c>
      <c r="J5" s="18" t="s">
        <v>179</v>
      </c>
      <c r="K5" s="18" t="s">
        <v>180</v>
      </c>
      <c r="L5" s="18" t="s">
        <v>181</v>
      </c>
      <c r="M5" s="18" t="s">
        <v>182</v>
      </c>
    </row>
    <row r="6" spans="1:13" s="108" customFormat="1" ht="23.25" customHeight="1">
      <c r="A6" s="44"/>
      <c r="B6" s="45"/>
      <c r="C6" s="45"/>
      <c r="D6" s="45"/>
      <c r="E6" s="46" t="s">
        <v>76</v>
      </c>
      <c r="F6" s="113">
        <f>SUM(G6:J6)</f>
        <v>0</v>
      </c>
      <c r="G6" s="113">
        <f>SUM(G7:G16)</f>
        <v>0</v>
      </c>
      <c r="H6" s="113">
        <f>SUM(H7:H16)</f>
        <v>0</v>
      </c>
      <c r="I6" s="113">
        <f>SUM(I7:I16)</f>
        <v>0</v>
      </c>
      <c r="J6" s="113">
        <f>SUM(J7:J16)</f>
        <v>0</v>
      </c>
      <c r="K6" s="116"/>
      <c r="L6" s="116"/>
      <c r="M6" s="117"/>
    </row>
    <row r="7" spans="1:13" s="108" customFormat="1" ht="23.25" customHeight="1">
      <c r="A7" s="84" t="s">
        <v>297</v>
      </c>
      <c r="B7" s="53"/>
      <c r="C7" s="53"/>
      <c r="D7" s="53"/>
      <c r="E7" s="54"/>
      <c r="F7" s="92">
        <f>SUM(G7:J7)</f>
        <v>0</v>
      </c>
      <c r="G7" s="92"/>
      <c r="H7" s="92"/>
      <c r="I7" s="92"/>
      <c r="J7" s="92"/>
      <c r="K7" s="105"/>
      <c r="L7" s="105"/>
      <c r="M7" s="105"/>
    </row>
    <row r="8" spans="1:13" s="108" customFormat="1" ht="23.25" customHeight="1">
      <c r="A8" s="84"/>
      <c r="B8" s="53"/>
      <c r="C8" s="53"/>
      <c r="D8" s="53"/>
      <c r="E8" s="54"/>
      <c r="F8" s="92">
        <f aca="true" t="shared" si="0" ref="F8:F16">SUM(G8:J8)</f>
        <v>0</v>
      </c>
      <c r="G8" s="92"/>
      <c r="H8" s="92"/>
      <c r="I8" s="92"/>
      <c r="J8" s="92"/>
      <c r="K8" s="105"/>
      <c r="L8" s="105"/>
      <c r="M8" s="105"/>
    </row>
    <row r="9" spans="1:13" s="108" customFormat="1" ht="23.25" customHeight="1">
      <c r="A9" s="84"/>
      <c r="B9" s="53"/>
      <c r="C9" s="53"/>
      <c r="D9" s="53"/>
      <c r="E9" s="54"/>
      <c r="F9" s="92">
        <f t="shared" si="0"/>
        <v>0</v>
      </c>
      <c r="G9" s="92"/>
      <c r="H9" s="92"/>
      <c r="I9" s="92"/>
      <c r="J9" s="92"/>
      <c r="K9" s="105"/>
      <c r="L9" s="105"/>
      <c r="M9" s="105"/>
    </row>
    <row r="10" spans="1:13" s="108" customFormat="1" ht="23.25" customHeight="1">
      <c r="A10" s="84"/>
      <c r="B10" s="53"/>
      <c r="C10" s="53"/>
      <c r="D10" s="53"/>
      <c r="E10" s="54"/>
      <c r="F10" s="92">
        <f t="shared" si="0"/>
        <v>0</v>
      </c>
      <c r="G10" s="92"/>
      <c r="H10" s="92"/>
      <c r="I10" s="92"/>
      <c r="J10" s="92"/>
      <c r="K10" s="105"/>
      <c r="L10" s="105"/>
      <c r="M10" s="105"/>
    </row>
    <row r="11" spans="1:13" s="108" customFormat="1" ht="23.25" customHeight="1">
      <c r="A11" s="84"/>
      <c r="B11" s="53"/>
      <c r="C11" s="53"/>
      <c r="D11" s="53"/>
      <c r="E11" s="54"/>
      <c r="F11" s="92">
        <f t="shared" si="0"/>
        <v>0</v>
      </c>
      <c r="G11" s="92"/>
      <c r="H11" s="92"/>
      <c r="I11" s="92"/>
      <c r="J11" s="92"/>
      <c r="K11" s="105"/>
      <c r="L11" s="105"/>
      <c r="M11" s="105"/>
    </row>
    <row r="12" spans="1:13" s="108" customFormat="1" ht="23.25" customHeight="1">
      <c r="A12" s="84"/>
      <c r="B12" s="53"/>
      <c r="C12" s="53"/>
      <c r="D12" s="53"/>
      <c r="E12" s="54"/>
      <c r="F12" s="92">
        <f t="shared" si="0"/>
        <v>0</v>
      </c>
      <c r="G12" s="92"/>
      <c r="H12" s="92"/>
      <c r="I12" s="92"/>
      <c r="J12" s="92"/>
      <c r="K12" s="105"/>
      <c r="L12" s="105"/>
      <c r="M12" s="105"/>
    </row>
    <row r="13" spans="1:13" s="108" customFormat="1" ht="23.25" customHeight="1">
      <c r="A13" s="84"/>
      <c r="B13" s="53"/>
      <c r="C13" s="53"/>
      <c r="D13" s="53"/>
      <c r="E13" s="54"/>
      <c r="F13" s="92">
        <f t="shared" si="0"/>
        <v>0</v>
      </c>
      <c r="G13" s="92"/>
      <c r="H13" s="92"/>
      <c r="I13" s="92"/>
      <c r="J13" s="92"/>
      <c r="K13" s="105"/>
      <c r="L13" s="105"/>
      <c r="M13" s="105"/>
    </row>
    <row r="14" spans="1:13" s="108" customFormat="1" ht="23.25" customHeight="1">
      <c r="A14" s="84"/>
      <c r="B14" s="53"/>
      <c r="C14" s="53"/>
      <c r="D14" s="53"/>
      <c r="E14" s="54"/>
      <c r="F14" s="92">
        <f t="shared" si="0"/>
        <v>0</v>
      </c>
      <c r="G14" s="92"/>
      <c r="H14" s="92"/>
      <c r="I14" s="92"/>
      <c r="J14" s="92"/>
      <c r="K14" s="105"/>
      <c r="L14" s="105"/>
      <c r="M14" s="105"/>
    </row>
    <row r="15" spans="1:13" ht="24.75" customHeight="1">
      <c r="A15" s="84"/>
      <c r="B15" s="53"/>
      <c r="C15" s="53"/>
      <c r="D15" s="53"/>
      <c r="E15" s="54"/>
      <c r="F15" s="92">
        <f t="shared" si="0"/>
        <v>0</v>
      </c>
      <c r="G15" s="92"/>
      <c r="H15" s="92"/>
      <c r="I15" s="92"/>
      <c r="J15" s="92"/>
      <c r="K15" s="105"/>
      <c r="L15" s="105"/>
      <c r="M15" s="105"/>
    </row>
    <row r="16" spans="1:13" ht="22.5" customHeight="1">
      <c r="A16" s="86" t="s">
        <v>87</v>
      </c>
      <c r="B16" s="53"/>
      <c r="C16" s="53"/>
      <c r="D16" s="53"/>
      <c r="E16" s="54"/>
      <c r="F16" s="92">
        <f t="shared" si="0"/>
        <v>0</v>
      </c>
      <c r="G16" s="92"/>
      <c r="H16" s="92"/>
      <c r="I16" s="92"/>
      <c r="J16" s="92"/>
      <c r="K16" s="105"/>
      <c r="L16" s="105"/>
      <c r="M16" s="105"/>
    </row>
    <row r="17" spans="1:13" s="109" customFormat="1" ht="42.75" customHeight="1">
      <c r="A17" s="326" t="s">
        <v>301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</row>
    <row r="18" spans="1:13" ht="14.25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</row>
    <row r="19" ht="12">
      <c r="E19" s="95"/>
    </row>
    <row r="23" ht="12">
      <c r="G23" s="95"/>
    </row>
    <row r="24" ht="12">
      <c r="C24" s="95"/>
    </row>
  </sheetData>
  <sheetProtection/>
  <mergeCells count="10">
    <mergeCell ref="A17:M17"/>
    <mergeCell ref="A18:M18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8" style="0" customWidth="1"/>
    <col min="5" max="5" width="14.5" style="0" customWidth="1"/>
    <col min="6" max="8" width="11.5" style="0" customWidth="1"/>
    <col min="9" max="9" width="9.5" style="0" customWidth="1"/>
    <col min="10" max="11" width="9.16015625" style="0" customWidth="1"/>
    <col min="12" max="12" width="13.66015625" style="0" customWidth="1"/>
  </cols>
  <sheetData>
    <row r="1" spans="1:12" ht="36.75" customHeight="1">
      <c r="A1" s="277" t="s">
        <v>302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18" customHeight="1">
      <c r="A2" s="97"/>
      <c r="B2" s="97"/>
      <c r="C2" s="97"/>
      <c r="D2" s="97"/>
      <c r="E2" s="97"/>
      <c r="F2" s="97"/>
      <c r="G2" s="97"/>
      <c r="H2" s="97"/>
      <c r="L2" s="106" t="s">
        <v>303</v>
      </c>
    </row>
    <row r="3" spans="1:12" ht="21" customHeight="1">
      <c r="A3" s="6" t="s">
        <v>25</v>
      </c>
      <c r="B3" s="97"/>
      <c r="C3" s="97"/>
      <c r="D3" s="97"/>
      <c r="E3" s="97"/>
      <c r="F3" s="97"/>
      <c r="G3" s="97"/>
      <c r="H3" s="97"/>
      <c r="I3" s="97"/>
      <c r="L3" s="107" t="s">
        <v>26</v>
      </c>
    </row>
    <row r="4" spans="1:12" s="32" customFormat="1" ht="29.25" customHeight="1">
      <c r="A4" s="273" t="s">
        <v>73</v>
      </c>
      <c r="B4" s="275" t="s">
        <v>304</v>
      </c>
      <c r="C4" s="275" t="s">
        <v>305</v>
      </c>
      <c r="D4" s="266" t="s">
        <v>162</v>
      </c>
      <c r="E4" s="266"/>
      <c r="F4" s="266"/>
      <c r="G4" s="266"/>
      <c r="H4" s="266"/>
      <c r="I4" s="266"/>
      <c r="J4" s="266"/>
      <c r="K4" s="266"/>
      <c r="L4" s="266"/>
    </row>
    <row r="5" spans="1:12" s="32" customFormat="1" ht="12" customHeight="1">
      <c r="A5" s="281"/>
      <c r="B5" s="327"/>
      <c r="C5" s="327"/>
      <c r="D5" s="275" t="s">
        <v>76</v>
      </c>
      <c r="E5" s="266" t="s">
        <v>77</v>
      </c>
      <c r="F5" s="266"/>
      <c r="G5" s="266" t="s">
        <v>35</v>
      </c>
      <c r="H5" s="266" t="s">
        <v>37</v>
      </c>
      <c r="I5" s="266" t="s">
        <v>78</v>
      </c>
      <c r="J5" s="266"/>
      <c r="K5" s="266" t="s">
        <v>43</v>
      </c>
      <c r="L5" s="266" t="s">
        <v>45</v>
      </c>
    </row>
    <row r="6" spans="1:12" s="32" customFormat="1" ht="84" customHeight="1">
      <c r="A6" s="274"/>
      <c r="B6" s="276"/>
      <c r="C6" s="276"/>
      <c r="D6" s="276"/>
      <c r="E6" s="18" t="s">
        <v>81</v>
      </c>
      <c r="F6" s="18" t="s">
        <v>82</v>
      </c>
      <c r="G6" s="266"/>
      <c r="H6" s="266"/>
      <c r="I6" s="18" t="s">
        <v>81</v>
      </c>
      <c r="J6" s="19" t="s">
        <v>82</v>
      </c>
      <c r="K6" s="266"/>
      <c r="L6" s="266"/>
    </row>
    <row r="7" spans="1:12" ht="28.5" customHeight="1">
      <c r="A7" s="99" t="s">
        <v>76</v>
      </c>
      <c r="B7" s="90"/>
      <c r="C7" s="90" t="s">
        <v>306</v>
      </c>
      <c r="D7" s="100">
        <f>E7+G7+H7+I7+K7+L7</f>
        <v>128.97</v>
      </c>
      <c r="E7" s="100">
        <f>SUM(E8:E14)</f>
        <v>128.97</v>
      </c>
      <c r="F7" s="93">
        <f aca="true" t="shared" si="0" ref="F7:L7">SUM(F8:F14)</f>
        <v>0</v>
      </c>
      <c r="G7" s="93">
        <f t="shared" si="0"/>
        <v>0</v>
      </c>
      <c r="H7" s="93">
        <f t="shared" si="0"/>
        <v>0</v>
      </c>
      <c r="I7" s="93">
        <f t="shared" si="0"/>
        <v>0</v>
      </c>
      <c r="J7" s="93">
        <f t="shared" si="0"/>
        <v>0</v>
      </c>
      <c r="K7" s="93">
        <f t="shared" si="0"/>
        <v>0</v>
      </c>
      <c r="L7" s="93">
        <f t="shared" si="0"/>
        <v>0</v>
      </c>
    </row>
    <row r="8" spans="1:12" ht="60.75" customHeight="1">
      <c r="A8" s="84"/>
      <c r="B8" s="101" t="s">
        <v>307</v>
      </c>
      <c r="C8" s="102" t="s">
        <v>308</v>
      </c>
      <c r="D8" s="103">
        <v>10</v>
      </c>
      <c r="E8" s="103">
        <v>10</v>
      </c>
      <c r="F8" s="93"/>
      <c r="G8" s="93"/>
      <c r="H8" s="93"/>
      <c r="I8" s="105"/>
      <c r="J8" s="85"/>
      <c r="K8" s="85"/>
      <c r="L8" s="85"/>
    </row>
    <row r="9" spans="1:12" ht="60.75" customHeight="1">
      <c r="A9" s="84"/>
      <c r="B9" s="101" t="s">
        <v>309</v>
      </c>
      <c r="C9" s="102" t="s">
        <v>310</v>
      </c>
      <c r="D9" s="103">
        <v>4.5</v>
      </c>
      <c r="E9" s="103">
        <v>4.5</v>
      </c>
      <c r="F9" s="104"/>
      <c r="G9" s="104"/>
      <c r="H9" s="104"/>
      <c r="I9" s="105"/>
      <c r="J9" s="85"/>
      <c r="K9" s="85"/>
      <c r="L9" s="85"/>
    </row>
    <row r="10" spans="1:12" ht="60.75" customHeight="1">
      <c r="A10" s="84"/>
      <c r="B10" s="101" t="s">
        <v>311</v>
      </c>
      <c r="C10" s="102" t="s">
        <v>312</v>
      </c>
      <c r="D10" s="103">
        <v>2.47</v>
      </c>
      <c r="E10" s="103">
        <v>2.47</v>
      </c>
      <c r="F10" s="104"/>
      <c r="G10" s="104"/>
      <c r="H10" s="104"/>
      <c r="I10" s="105"/>
      <c r="J10" s="85"/>
      <c r="K10" s="85"/>
      <c r="L10" s="85"/>
    </row>
    <row r="11" spans="1:12" ht="60.75" customHeight="1">
      <c r="A11" s="84"/>
      <c r="B11" s="101" t="s">
        <v>313</v>
      </c>
      <c r="C11" s="102" t="s">
        <v>314</v>
      </c>
      <c r="D11" s="103">
        <v>112</v>
      </c>
      <c r="E11" s="103">
        <v>112</v>
      </c>
      <c r="F11" s="104"/>
      <c r="G11" s="104"/>
      <c r="H11" s="104"/>
      <c r="I11" s="105"/>
      <c r="J11" s="85"/>
      <c r="K11" s="85"/>
      <c r="L11" s="85"/>
    </row>
    <row r="12" spans="1:12" ht="29.25" customHeight="1">
      <c r="A12" s="84"/>
      <c r="B12" s="105"/>
      <c r="C12" s="105"/>
      <c r="D12" s="93">
        <f>E12+G12+H12+I12+K12+L12</f>
        <v>0</v>
      </c>
      <c r="E12" s="105"/>
      <c r="F12" s="104"/>
      <c r="G12" s="104"/>
      <c r="H12" s="104"/>
      <c r="I12" s="105"/>
      <c r="J12" s="85"/>
      <c r="K12" s="85"/>
      <c r="L12" s="85"/>
    </row>
    <row r="13" spans="1:12" ht="29.25" customHeight="1">
      <c r="A13" s="84"/>
      <c r="B13" s="105"/>
      <c r="C13" s="105"/>
      <c r="D13" s="93">
        <f>E13+G13+H13+I13+K13+L13</f>
        <v>0</v>
      </c>
      <c r="E13" s="105"/>
      <c r="F13" s="105"/>
      <c r="G13" s="105"/>
      <c r="H13" s="105"/>
      <c r="I13" s="105"/>
      <c r="J13" s="85"/>
      <c r="K13" s="85"/>
      <c r="L13" s="85"/>
    </row>
    <row r="14" spans="1:12" ht="29.25" customHeight="1">
      <c r="A14" s="86" t="s">
        <v>87</v>
      </c>
      <c r="B14" s="85"/>
      <c r="C14" s="85"/>
      <c r="D14" s="93">
        <f>E14+G14+H14+I14+K14+L14</f>
        <v>0</v>
      </c>
      <c r="E14" s="85"/>
      <c r="F14" s="85"/>
      <c r="G14" s="85"/>
      <c r="H14" s="85"/>
      <c r="I14" s="85"/>
      <c r="J14" s="85"/>
      <c r="K14" s="85"/>
      <c r="L14" s="85"/>
    </row>
    <row r="15" spans="1:12" ht="30" customHeight="1">
      <c r="A15" s="280" t="s">
        <v>315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</row>
    <row r="16" spans="1:12" ht="12.75" customHeight="1">
      <c r="A16" s="280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</row>
  </sheetData>
  <sheetProtection/>
  <mergeCells count="14">
    <mergeCell ref="G5:G6"/>
    <mergeCell ref="H5:H6"/>
    <mergeCell ref="K5:K6"/>
    <mergeCell ref="L5:L6"/>
    <mergeCell ref="A1:L1"/>
    <mergeCell ref="D4:L4"/>
    <mergeCell ref="E5:F5"/>
    <mergeCell ref="I5:J5"/>
    <mergeCell ref="A15:L15"/>
    <mergeCell ref="A16:L16"/>
    <mergeCell ref="A4:A6"/>
    <mergeCell ref="B4:B6"/>
    <mergeCell ref="C4:C6"/>
    <mergeCell ref="D5:D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317" t="s">
        <v>316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22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N2" s="81" t="s">
        <v>317</v>
      </c>
    </row>
    <row r="3" spans="1:14" ht="20.25" customHeight="1">
      <c r="A3" s="6" t="s">
        <v>25</v>
      </c>
      <c r="N3" s="82" t="s">
        <v>26</v>
      </c>
    </row>
    <row r="4" spans="1:14" s="32" customFormat="1" ht="30.75" customHeight="1">
      <c r="A4" s="329" t="s">
        <v>73</v>
      </c>
      <c r="B4" s="329" t="s">
        <v>318</v>
      </c>
      <c r="C4" s="329" t="s">
        <v>319</v>
      </c>
      <c r="D4" s="329" t="s">
        <v>320</v>
      </c>
      <c r="E4" s="329" t="s">
        <v>321</v>
      </c>
      <c r="F4" s="328" t="s">
        <v>162</v>
      </c>
      <c r="G4" s="328"/>
      <c r="H4" s="328"/>
      <c r="I4" s="328"/>
      <c r="J4" s="328"/>
      <c r="K4" s="328"/>
      <c r="L4" s="328"/>
      <c r="M4" s="328"/>
      <c r="N4" s="328"/>
    </row>
    <row r="5" spans="1:14" s="32" customFormat="1" ht="26.25" customHeight="1">
      <c r="A5" s="330"/>
      <c r="B5" s="330"/>
      <c r="C5" s="330"/>
      <c r="D5" s="330"/>
      <c r="E5" s="330"/>
      <c r="F5" s="332" t="s">
        <v>76</v>
      </c>
      <c r="G5" s="266" t="s">
        <v>77</v>
      </c>
      <c r="H5" s="266"/>
      <c r="I5" s="266" t="s">
        <v>35</v>
      </c>
      <c r="J5" s="266" t="s">
        <v>37</v>
      </c>
      <c r="K5" s="266" t="s">
        <v>78</v>
      </c>
      <c r="L5" s="266"/>
      <c r="M5" s="334" t="s">
        <v>43</v>
      </c>
      <c r="N5" s="334" t="s">
        <v>45</v>
      </c>
    </row>
    <row r="6" spans="1:14" s="32" customFormat="1" ht="48" customHeight="1">
      <c r="A6" s="331"/>
      <c r="B6" s="331"/>
      <c r="C6" s="331"/>
      <c r="D6" s="331"/>
      <c r="E6" s="331">
        <f>SUM(E7:E20)</f>
        <v>0</v>
      </c>
      <c r="F6" s="333"/>
      <c r="G6" s="19" t="s">
        <v>322</v>
      </c>
      <c r="H6" s="18" t="s">
        <v>323</v>
      </c>
      <c r="I6" s="266"/>
      <c r="J6" s="266"/>
      <c r="K6" s="19" t="s">
        <v>322</v>
      </c>
      <c r="L6" s="19" t="s">
        <v>323</v>
      </c>
      <c r="M6" s="334"/>
      <c r="N6" s="334"/>
    </row>
    <row r="7" spans="1:14" s="32" customFormat="1" ht="33" customHeight="1">
      <c r="A7" s="88" t="s">
        <v>76</v>
      </c>
      <c r="B7" s="89"/>
      <c r="C7" s="90"/>
      <c r="D7" s="90" t="s">
        <v>306</v>
      </c>
      <c r="E7" s="91">
        <f>SUM(E8:E22)</f>
        <v>0</v>
      </c>
      <c r="F7" s="92">
        <f>G7+I7+J7+K7+M7+N7</f>
        <v>0</v>
      </c>
      <c r="G7" s="93">
        <f>SUM(G8:G20)</f>
        <v>0</v>
      </c>
      <c r="H7" s="93">
        <f aca="true" t="shared" si="0" ref="H7:N7">SUM(H8:H20)</f>
        <v>0</v>
      </c>
      <c r="I7" s="93">
        <f t="shared" si="0"/>
        <v>0</v>
      </c>
      <c r="J7" s="93">
        <f t="shared" si="0"/>
        <v>0</v>
      </c>
      <c r="K7" s="93">
        <f t="shared" si="0"/>
        <v>0</v>
      </c>
      <c r="L7" s="93">
        <f t="shared" si="0"/>
        <v>0</v>
      </c>
      <c r="M7" s="93">
        <f t="shared" si="0"/>
        <v>0</v>
      </c>
      <c r="N7" s="93">
        <f t="shared" si="0"/>
        <v>0</v>
      </c>
    </row>
    <row r="8" spans="1:14" s="32" customFormat="1" ht="33" customHeight="1">
      <c r="A8" s="84"/>
      <c r="B8" s="89"/>
      <c r="C8" s="90"/>
      <c r="D8" s="90" t="s">
        <v>306</v>
      </c>
      <c r="E8" s="91">
        <f>SUM(E9:E23)</f>
        <v>0</v>
      </c>
      <c r="F8" s="92">
        <f aca="true" t="shared" si="1" ref="F8:F20">G8+I8+J8+K8+M8+N8</f>
        <v>0</v>
      </c>
      <c r="G8" s="93"/>
      <c r="H8" s="94"/>
      <c r="I8" s="94"/>
      <c r="J8" s="94"/>
      <c r="K8" s="96"/>
      <c r="L8" s="96"/>
      <c r="M8" s="96"/>
      <c r="N8" s="96"/>
    </row>
    <row r="9" spans="1:14" s="32" customFormat="1" ht="21.75" customHeight="1">
      <c r="A9" s="84"/>
      <c r="B9" s="89"/>
      <c r="C9" s="90"/>
      <c r="D9" s="90" t="s">
        <v>306</v>
      </c>
      <c r="E9" s="91">
        <f>SUM(E20:E24)</f>
        <v>0</v>
      </c>
      <c r="F9" s="92">
        <f t="shared" si="1"/>
        <v>0</v>
      </c>
      <c r="G9" s="93"/>
      <c r="H9" s="94"/>
      <c r="I9" s="94"/>
      <c r="J9" s="94"/>
      <c r="K9" s="96"/>
      <c r="L9" s="96"/>
      <c r="M9" s="96"/>
      <c r="N9" s="96"/>
    </row>
    <row r="10" spans="1:14" s="32" customFormat="1" ht="21.75" customHeight="1">
      <c r="A10" s="84"/>
      <c r="B10" s="89"/>
      <c r="C10" s="90"/>
      <c r="D10" s="90"/>
      <c r="E10" s="91"/>
      <c r="F10" s="92">
        <f t="shared" si="1"/>
        <v>0</v>
      </c>
      <c r="G10" s="93"/>
      <c r="H10" s="94"/>
      <c r="I10" s="94"/>
      <c r="J10" s="94"/>
      <c r="K10" s="96"/>
      <c r="L10" s="96"/>
      <c r="M10" s="96"/>
      <c r="N10" s="96"/>
    </row>
    <row r="11" spans="1:14" s="32" customFormat="1" ht="21.75" customHeight="1">
      <c r="A11" s="84"/>
      <c r="B11" s="89"/>
      <c r="C11" s="90"/>
      <c r="D11" s="90"/>
      <c r="E11" s="91"/>
      <c r="F11" s="92">
        <f t="shared" si="1"/>
        <v>0</v>
      </c>
      <c r="G11" s="93"/>
      <c r="H11" s="94"/>
      <c r="I11" s="94"/>
      <c r="J11" s="94"/>
      <c r="K11" s="96"/>
      <c r="L11" s="96"/>
      <c r="M11" s="96"/>
      <c r="N11" s="96"/>
    </row>
    <row r="12" spans="1:14" s="32" customFormat="1" ht="21.75" customHeight="1">
      <c r="A12" s="84"/>
      <c r="B12" s="89"/>
      <c r="C12" s="90"/>
      <c r="D12" s="90"/>
      <c r="E12" s="91"/>
      <c r="F12" s="92">
        <f t="shared" si="1"/>
        <v>0</v>
      </c>
      <c r="G12" s="93"/>
      <c r="H12" s="94"/>
      <c r="I12" s="94"/>
      <c r="J12" s="94"/>
      <c r="K12" s="96"/>
      <c r="L12" s="96"/>
      <c r="M12" s="96"/>
      <c r="N12" s="96"/>
    </row>
    <row r="13" spans="1:14" s="32" customFormat="1" ht="21.75" customHeight="1">
      <c r="A13" s="84"/>
      <c r="B13" s="89"/>
      <c r="C13" s="90"/>
      <c r="D13" s="90"/>
      <c r="E13" s="91"/>
      <c r="F13" s="92">
        <f t="shared" si="1"/>
        <v>0</v>
      </c>
      <c r="G13" s="93"/>
      <c r="H13" s="94"/>
      <c r="I13" s="94"/>
      <c r="J13" s="94"/>
      <c r="K13" s="96"/>
      <c r="L13" s="96"/>
      <c r="M13" s="96"/>
      <c r="N13" s="96"/>
    </row>
    <row r="14" spans="1:14" s="32" customFormat="1" ht="21.75" customHeight="1">
      <c r="A14" s="84"/>
      <c r="B14" s="89"/>
      <c r="C14" s="90"/>
      <c r="D14" s="90"/>
      <c r="E14" s="91"/>
      <c r="F14" s="92">
        <f t="shared" si="1"/>
        <v>0</v>
      </c>
      <c r="G14" s="93"/>
      <c r="H14" s="94"/>
      <c r="I14" s="94"/>
      <c r="J14" s="94"/>
      <c r="K14" s="96"/>
      <c r="L14" s="96"/>
      <c r="M14" s="96"/>
      <c r="N14" s="96"/>
    </row>
    <row r="15" spans="1:14" s="32" customFormat="1" ht="21.75" customHeight="1">
      <c r="A15" s="84"/>
      <c r="B15" s="89"/>
      <c r="C15" s="90"/>
      <c r="D15" s="90"/>
      <c r="E15" s="91"/>
      <c r="F15" s="92">
        <f t="shared" si="1"/>
        <v>0</v>
      </c>
      <c r="G15" s="93"/>
      <c r="H15" s="94"/>
      <c r="I15" s="94"/>
      <c r="J15" s="94"/>
      <c r="K15" s="96"/>
      <c r="L15" s="96"/>
      <c r="M15" s="96"/>
      <c r="N15" s="96"/>
    </row>
    <row r="16" spans="1:14" s="32" customFormat="1" ht="21.75" customHeight="1">
      <c r="A16" s="84"/>
      <c r="B16" s="89"/>
      <c r="C16" s="90"/>
      <c r="D16" s="90"/>
      <c r="E16" s="91"/>
      <c r="F16" s="92">
        <f t="shared" si="1"/>
        <v>0</v>
      </c>
      <c r="G16" s="93"/>
      <c r="H16" s="94"/>
      <c r="I16" s="94"/>
      <c r="J16" s="94"/>
      <c r="K16" s="96"/>
      <c r="L16" s="96"/>
      <c r="M16" s="96"/>
      <c r="N16" s="96"/>
    </row>
    <row r="17" spans="1:14" s="32" customFormat="1" ht="21.75" customHeight="1">
      <c r="A17" s="86" t="s">
        <v>87</v>
      </c>
      <c r="B17" s="89"/>
      <c r="C17" s="90"/>
      <c r="D17" s="90"/>
      <c r="E17" s="91"/>
      <c r="F17" s="92">
        <f t="shared" si="1"/>
        <v>0</v>
      </c>
      <c r="G17" s="93"/>
      <c r="H17" s="94"/>
      <c r="I17" s="94"/>
      <c r="J17" s="94"/>
      <c r="K17" s="96"/>
      <c r="L17" s="96"/>
      <c r="M17" s="96"/>
      <c r="N17" s="96"/>
    </row>
    <row r="18" spans="1:14" s="32" customFormat="1" ht="21.75" customHeight="1">
      <c r="A18" s="90"/>
      <c r="B18" s="89"/>
      <c r="C18" s="90"/>
      <c r="D18" s="90"/>
      <c r="E18" s="91"/>
      <c r="F18" s="92">
        <f t="shared" si="1"/>
        <v>0</v>
      </c>
      <c r="G18" s="93"/>
      <c r="H18" s="94"/>
      <c r="I18" s="94"/>
      <c r="J18" s="94"/>
      <c r="K18" s="96"/>
      <c r="L18" s="96"/>
      <c r="M18" s="96"/>
      <c r="N18" s="96"/>
    </row>
    <row r="19" spans="1:14" s="32" customFormat="1" ht="21.75" customHeight="1">
      <c r="A19" s="90"/>
      <c r="B19" s="89"/>
      <c r="C19" s="90"/>
      <c r="D19" s="90"/>
      <c r="E19" s="91"/>
      <c r="F19" s="92">
        <f t="shared" si="1"/>
        <v>0</v>
      </c>
      <c r="G19" s="93"/>
      <c r="H19" s="94"/>
      <c r="I19" s="94"/>
      <c r="J19" s="94"/>
      <c r="K19" s="96"/>
      <c r="L19" s="96"/>
      <c r="M19" s="96"/>
      <c r="N19" s="96"/>
    </row>
    <row r="20" spans="1:14" ht="21.75" customHeight="1">
      <c r="A20" s="84"/>
      <c r="B20" s="54"/>
      <c r="C20" s="84"/>
      <c r="D20" s="84" t="s">
        <v>306</v>
      </c>
      <c r="E20" s="91">
        <f>SUM(E22:E26)</f>
        <v>0</v>
      </c>
      <c r="F20" s="92">
        <f t="shared" si="1"/>
        <v>0</v>
      </c>
      <c r="G20" s="93"/>
      <c r="H20" s="85"/>
      <c r="I20" s="85"/>
      <c r="J20" s="85"/>
      <c r="K20" s="85"/>
      <c r="L20" s="85"/>
      <c r="M20" s="85"/>
      <c r="N20" s="85"/>
    </row>
    <row r="21" spans="1:13" ht="26.25" customHeight="1">
      <c r="A21" s="95" t="s">
        <v>324</v>
      </c>
      <c r="B21" s="95"/>
      <c r="C21" s="95"/>
      <c r="D21" s="95"/>
      <c r="E21" s="95"/>
      <c r="F21" s="95"/>
      <c r="G21" s="95"/>
      <c r="H21" s="95"/>
      <c r="I21" s="95"/>
      <c r="J21" s="95"/>
      <c r="K21" s="97"/>
      <c r="L21" s="97"/>
      <c r="M21" s="97"/>
    </row>
    <row r="22" ht="30.75" customHeight="1"/>
  </sheetData>
  <sheetProtection/>
  <mergeCells count="14">
    <mergeCell ref="I5:I6"/>
    <mergeCell ref="J5:J6"/>
    <mergeCell ref="M5:M6"/>
    <mergeCell ref="N5:N6"/>
    <mergeCell ref="A1:N1"/>
    <mergeCell ref="F4:N4"/>
    <mergeCell ref="G5:H5"/>
    <mergeCell ref="K5:L5"/>
    <mergeCell ref="A4:A6"/>
    <mergeCell ref="B4:B6"/>
    <mergeCell ref="C4:C6"/>
    <mergeCell ref="D4:D6"/>
    <mergeCell ref="E4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317" t="s">
        <v>325</v>
      </c>
      <c r="B1" s="317"/>
      <c r="C1" s="317"/>
      <c r="D1" s="317"/>
      <c r="E1" s="317"/>
      <c r="F1" s="317"/>
      <c r="G1" s="317"/>
      <c r="H1" s="317"/>
    </row>
    <row r="2" spans="1:8" ht="18" customHeight="1">
      <c r="A2" s="80"/>
      <c r="B2" s="80"/>
      <c r="C2" s="80"/>
      <c r="D2" s="80"/>
      <c r="E2" s="80"/>
      <c r="F2" s="80"/>
      <c r="G2" s="80"/>
      <c r="H2" s="81" t="s">
        <v>326</v>
      </c>
    </row>
    <row r="3" spans="1:8" ht="22.5" customHeight="1">
      <c r="A3" s="6" t="s">
        <v>25</v>
      </c>
      <c r="H3" s="82" t="s">
        <v>26</v>
      </c>
    </row>
    <row r="4" spans="1:8" s="32" customFormat="1" ht="21.75" customHeight="1">
      <c r="A4" s="332" t="s">
        <v>73</v>
      </c>
      <c r="B4" s="339" t="s">
        <v>327</v>
      </c>
      <c r="C4" s="339" t="s">
        <v>328</v>
      </c>
      <c r="D4" s="335" t="s">
        <v>329</v>
      </c>
      <c r="E4" s="336"/>
      <c r="F4" s="337"/>
      <c r="G4" s="344" t="s">
        <v>330</v>
      </c>
      <c r="H4" s="339" t="s">
        <v>305</v>
      </c>
    </row>
    <row r="5" spans="1:8" s="32" customFormat="1" ht="26.25" customHeight="1">
      <c r="A5" s="338"/>
      <c r="B5" s="340"/>
      <c r="C5" s="340"/>
      <c r="D5" s="342" t="s">
        <v>94</v>
      </c>
      <c r="E5" s="342" t="s">
        <v>95</v>
      </c>
      <c r="F5" s="342" t="s">
        <v>96</v>
      </c>
      <c r="G5" s="345"/>
      <c r="H5" s="340" t="s">
        <v>331</v>
      </c>
    </row>
    <row r="6" spans="1:8" ht="49.5" customHeight="1">
      <c r="A6" s="333"/>
      <c r="B6" s="341"/>
      <c r="C6" s="341"/>
      <c r="D6" s="343"/>
      <c r="E6" s="343"/>
      <c r="F6" s="343"/>
      <c r="G6" s="346"/>
      <c r="H6" s="341"/>
    </row>
    <row r="7" spans="1:8" ht="24" customHeight="1">
      <c r="A7" s="83" t="s">
        <v>76</v>
      </c>
      <c r="B7" s="54"/>
      <c r="C7" s="84"/>
      <c r="D7" s="84"/>
      <c r="E7" s="84"/>
      <c r="F7" s="84"/>
      <c r="G7" s="84" t="s">
        <v>306</v>
      </c>
      <c r="H7" s="85"/>
    </row>
    <row r="8" spans="1:8" ht="25.5" customHeight="1">
      <c r="A8" s="84" t="s">
        <v>297</v>
      </c>
      <c r="B8" s="54"/>
      <c r="C8" s="84"/>
      <c r="D8" s="84"/>
      <c r="E8" s="84"/>
      <c r="F8" s="84"/>
      <c r="G8" s="84"/>
      <c r="H8" s="85"/>
    </row>
    <row r="9" spans="1:8" ht="25.5" customHeight="1">
      <c r="A9" s="84"/>
      <c r="B9" s="54"/>
      <c r="C9" s="84"/>
      <c r="D9" s="84"/>
      <c r="E9" s="84"/>
      <c r="F9" s="84"/>
      <c r="G9" s="84"/>
      <c r="H9" s="85"/>
    </row>
    <row r="10" spans="1:8" ht="25.5" customHeight="1">
      <c r="A10" s="84"/>
      <c r="B10" s="54"/>
      <c r="C10" s="84"/>
      <c r="D10" s="84"/>
      <c r="E10" s="84"/>
      <c r="F10" s="84"/>
      <c r="G10" s="84"/>
      <c r="H10" s="85"/>
    </row>
    <row r="11" spans="1:8" ht="25.5" customHeight="1">
      <c r="A11" s="84"/>
      <c r="B11" s="54"/>
      <c r="C11" s="84"/>
      <c r="D11" s="84"/>
      <c r="E11" s="84"/>
      <c r="F11" s="84"/>
      <c r="G11" s="84"/>
      <c r="H11" s="85"/>
    </row>
    <row r="12" spans="1:8" ht="25.5" customHeight="1">
      <c r="A12" s="84"/>
      <c r="B12" s="54"/>
      <c r="C12" s="84"/>
      <c r="D12" s="84"/>
      <c r="E12" s="84"/>
      <c r="F12" s="84"/>
      <c r="G12" s="84"/>
      <c r="H12" s="85"/>
    </row>
    <row r="13" spans="1:8" ht="25.5" customHeight="1">
      <c r="A13" s="84"/>
      <c r="B13" s="54"/>
      <c r="C13" s="84"/>
      <c r="D13" s="84"/>
      <c r="E13" s="84"/>
      <c r="F13" s="84"/>
      <c r="G13" s="84"/>
      <c r="H13" s="85"/>
    </row>
    <row r="14" spans="1:8" ht="25.5" customHeight="1">
      <c r="A14" s="84"/>
      <c r="B14" s="54"/>
      <c r="C14" s="84"/>
      <c r="D14" s="84"/>
      <c r="E14" s="84"/>
      <c r="F14" s="84"/>
      <c r="G14" s="84"/>
      <c r="H14" s="85"/>
    </row>
    <row r="15" spans="1:8" ht="25.5" customHeight="1">
      <c r="A15" s="84"/>
      <c r="B15" s="54"/>
      <c r="C15" s="84"/>
      <c r="D15" s="84"/>
      <c r="E15" s="84"/>
      <c r="F15" s="84"/>
      <c r="G15" s="84"/>
      <c r="H15" s="85"/>
    </row>
    <row r="16" spans="1:8" ht="25.5" customHeight="1">
      <c r="A16" s="84"/>
      <c r="B16" s="54"/>
      <c r="C16" s="84"/>
      <c r="D16" s="84"/>
      <c r="E16" s="84"/>
      <c r="F16" s="84"/>
      <c r="G16" s="84"/>
      <c r="H16" s="85"/>
    </row>
    <row r="17" spans="1:8" ht="25.5" customHeight="1">
      <c r="A17" s="86" t="s">
        <v>87</v>
      </c>
      <c r="B17" s="54"/>
      <c r="C17" s="84"/>
      <c r="D17" s="84"/>
      <c r="E17" s="84"/>
      <c r="F17" s="84"/>
      <c r="G17" s="84" t="s">
        <v>306</v>
      </c>
      <c r="H17" s="85"/>
    </row>
    <row r="18" spans="1:8" ht="25.5" customHeight="1">
      <c r="A18" s="84"/>
      <c r="B18" s="54"/>
      <c r="C18" s="84"/>
      <c r="D18" s="84"/>
      <c r="E18" s="84"/>
      <c r="F18" s="84"/>
      <c r="G18" s="84" t="s">
        <v>306</v>
      </c>
      <c r="H18" s="85"/>
    </row>
    <row r="19" spans="1:7" s="32" customFormat="1" ht="31.5" customHeight="1">
      <c r="A19" s="87" t="s">
        <v>332</v>
      </c>
      <c r="B19" s="87"/>
      <c r="C19" s="87"/>
      <c r="D19" s="87"/>
      <c r="E19" s="87"/>
      <c r="F19" s="87"/>
      <c r="G19" s="87"/>
    </row>
  </sheetData>
  <sheetProtection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zoomScalePageLayoutView="0" workbookViewId="0" topLeftCell="A1">
      <selection activeCell="D9" sqref="D9"/>
    </sheetView>
  </sheetViews>
  <sheetFormatPr defaultColWidth="12" defaultRowHeight="11.25"/>
  <cols>
    <col min="1" max="1" width="43.5" style="60" customWidth="1"/>
    <col min="2" max="2" width="19.5" style="60" customWidth="1"/>
    <col min="3" max="3" width="25.5" style="60" customWidth="1"/>
    <col min="4" max="4" width="21.83203125" style="60" customWidth="1"/>
    <col min="5" max="5" width="18" style="60" customWidth="1"/>
    <col min="6" max="16384" width="12" style="60" customWidth="1"/>
  </cols>
  <sheetData>
    <row r="1" ht="26.25" customHeight="1">
      <c r="A1" s="61"/>
    </row>
    <row r="2" spans="1:5" ht="27">
      <c r="A2" s="347" t="s">
        <v>333</v>
      </c>
      <c r="B2" s="347"/>
      <c r="C2" s="347"/>
      <c r="D2" s="347"/>
      <c r="E2" s="347"/>
    </row>
    <row r="3" spans="1:5" ht="26.25" customHeight="1">
      <c r="A3" s="6" t="s">
        <v>25</v>
      </c>
      <c r="E3" s="62" t="s">
        <v>26</v>
      </c>
    </row>
    <row r="4" spans="1:5" s="58" customFormat="1" ht="30" customHeight="1">
      <c r="A4" s="350" t="s">
        <v>334</v>
      </c>
      <c r="B4" s="352" t="s">
        <v>335</v>
      </c>
      <c r="C4" s="352" t="s">
        <v>336</v>
      </c>
      <c r="D4" s="348" t="s">
        <v>337</v>
      </c>
      <c r="E4" s="349"/>
    </row>
    <row r="5" spans="1:5" s="58" customFormat="1" ht="30" customHeight="1">
      <c r="A5" s="351"/>
      <c r="B5" s="353"/>
      <c r="C5" s="353"/>
      <c r="D5" s="63" t="s">
        <v>338</v>
      </c>
      <c r="E5" s="64" t="s">
        <v>339</v>
      </c>
    </row>
    <row r="6" spans="1:5" s="59" customFormat="1" ht="30" customHeight="1">
      <c r="A6" s="65" t="s">
        <v>340</v>
      </c>
      <c r="B6" s="66">
        <f>SUM(B7:B9)</f>
        <v>0.6</v>
      </c>
      <c r="C6" s="66">
        <f>SUM(C7:C9)</f>
        <v>0.31</v>
      </c>
      <c r="D6" s="66">
        <f>SUM(D7:D9)</f>
        <v>-0.29</v>
      </c>
      <c r="E6" s="67">
        <f aca="true" t="shared" si="0" ref="E6:E11">D6/B6*100</f>
        <v>-48.333333333333336</v>
      </c>
    </row>
    <row r="7" spans="1:5" ht="30" customHeight="1">
      <c r="A7" s="68" t="s">
        <v>341</v>
      </c>
      <c r="B7" s="69"/>
      <c r="C7" s="70"/>
      <c r="D7" s="71">
        <f>C7-B7</f>
        <v>0</v>
      </c>
      <c r="E7" s="67"/>
    </row>
    <row r="8" spans="1:5" ht="30" customHeight="1">
      <c r="A8" s="72" t="s">
        <v>342</v>
      </c>
      <c r="B8" s="70">
        <v>0.6</v>
      </c>
      <c r="C8" s="369">
        <v>0.31</v>
      </c>
      <c r="D8" s="71">
        <f>C8-B8</f>
        <v>-0.29</v>
      </c>
      <c r="E8" s="73">
        <f t="shared" si="0"/>
        <v>-48.333333333333336</v>
      </c>
    </row>
    <row r="9" spans="1:5" ht="30" customHeight="1">
      <c r="A9" s="72" t="s">
        <v>343</v>
      </c>
      <c r="B9" s="74">
        <f>SUM(B10:B11)</f>
        <v>0</v>
      </c>
      <c r="C9" s="74">
        <f>SUM(C10:C11)</f>
        <v>0</v>
      </c>
      <c r="D9" s="71">
        <f>C9-B9</f>
        <v>0</v>
      </c>
      <c r="E9" s="73"/>
    </row>
    <row r="10" spans="1:5" ht="30" customHeight="1">
      <c r="A10" s="72" t="s">
        <v>344</v>
      </c>
      <c r="B10" s="70"/>
      <c r="C10" s="70"/>
      <c r="D10" s="71">
        <f>C10-B10</f>
        <v>0</v>
      </c>
      <c r="E10" s="67"/>
    </row>
    <row r="11" spans="1:5" ht="30" customHeight="1">
      <c r="A11" s="75" t="s">
        <v>345</v>
      </c>
      <c r="B11" s="76"/>
      <c r="C11" s="76"/>
      <c r="D11" s="77">
        <f>C11-B11</f>
        <v>0</v>
      </c>
      <c r="E11" s="78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5">
    <mergeCell ref="A2:E2"/>
    <mergeCell ref="D4:E4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4"/>
  <sheetViews>
    <sheetView showGridLines="0" showZeros="0" zoomScalePageLayoutView="0" workbookViewId="0" topLeftCell="A1">
      <selection activeCell="A3" sqref="A3:C3"/>
    </sheetView>
  </sheetViews>
  <sheetFormatPr defaultColWidth="6.83203125" defaultRowHeight="19.5" customHeight="1"/>
  <cols>
    <col min="1" max="1" width="42.83203125" style="33" customWidth="1"/>
    <col min="2" max="4" width="7.16015625" style="34" customWidth="1"/>
    <col min="5" max="5" width="47" style="34" customWidth="1"/>
    <col min="6" max="6" width="39.5" style="34" customWidth="1"/>
    <col min="7" max="8" width="12" style="35" customWidth="1"/>
    <col min="9" max="195" width="6.83203125" style="35" customWidth="1"/>
    <col min="196" max="196" width="6.83203125" style="0" customWidth="1"/>
  </cols>
  <sheetData>
    <row r="1" spans="1:6" s="29" customFormat="1" ht="36.75" customHeight="1">
      <c r="A1" s="36" t="s">
        <v>346</v>
      </c>
      <c r="B1" s="37"/>
      <c r="C1" s="37"/>
      <c r="D1" s="37"/>
      <c r="E1" s="37"/>
      <c r="F1" s="37"/>
    </row>
    <row r="2" spans="1:6" s="29" customFormat="1" ht="24" customHeight="1">
      <c r="A2" s="38"/>
      <c r="B2" s="38"/>
      <c r="C2" s="38"/>
      <c r="D2" s="38"/>
      <c r="E2" s="38"/>
      <c r="F2" s="39" t="s">
        <v>347</v>
      </c>
    </row>
    <row r="3" spans="1:6" s="29" customFormat="1" ht="15" customHeight="1">
      <c r="A3" s="318" t="s">
        <v>25</v>
      </c>
      <c r="B3" s="318"/>
      <c r="C3" s="318"/>
      <c r="D3" s="41"/>
      <c r="E3" s="41"/>
      <c r="F3" s="42" t="s">
        <v>26</v>
      </c>
    </row>
    <row r="4" spans="1:6" s="30" customFormat="1" ht="24" customHeight="1">
      <c r="A4" s="354" t="s">
        <v>73</v>
      </c>
      <c r="B4" s="266" t="s">
        <v>348</v>
      </c>
      <c r="C4" s="266"/>
      <c r="D4" s="266"/>
      <c r="E4" s="266" t="s">
        <v>93</v>
      </c>
      <c r="F4" s="355" t="s">
        <v>336</v>
      </c>
    </row>
    <row r="5" spans="1:6" s="30" customFormat="1" ht="24.75" customHeight="1">
      <c r="A5" s="354"/>
      <c r="B5" s="266"/>
      <c r="C5" s="266"/>
      <c r="D5" s="266"/>
      <c r="E5" s="266"/>
      <c r="F5" s="355"/>
    </row>
    <row r="6" spans="1:6" s="31" customFormat="1" ht="38.25" customHeight="1">
      <c r="A6" s="354"/>
      <c r="B6" s="43" t="s">
        <v>94</v>
      </c>
      <c r="C6" s="43" t="s">
        <v>95</v>
      </c>
      <c r="D6" s="43" t="s">
        <v>96</v>
      </c>
      <c r="E6" s="266"/>
      <c r="F6" s="355"/>
    </row>
    <row r="7" spans="1:195" s="32" customFormat="1" ht="35.25" customHeight="1">
      <c r="A7" s="44"/>
      <c r="B7" s="45"/>
      <c r="C7" s="45"/>
      <c r="D7" s="45"/>
      <c r="E7" s="46" t="s">
        <v>76</v>
      </c>
      <c r="F7" s="47">
        <f>SUM(F8:F11)</f>
        <v>20.23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</row>
    <row r="8" spans="1:7" ht="30" customHeight="1">
      <c r="A8" s="49"/>
      <c r="B8" s="50" t="s">
        <v>101</v>
      </c>
      <c r="C8" s="50" t="s">
        <v>102</v>
      </c>
      <c r="D8" s="50" t="s">
        <v>103</v>
      </c>
      <c r="E8" s="50" t="s">
        <v>104</v>
      </c>
      <c r="F8" s="51">
        <v>20.23</v>
      </c>
      <c r="G8" s="52"/>
    </row>
    <row r="9" spans="1:6" ht="30" customHeight="1">
      <c r="A9" s="49"/>
      <c r="B9" s="53"/>
      <c r="C9" s="53"/>
      <c r="D9" s="53"/>
      <c r="E9" s="54"/>
      <c r="F9" s="55"/>
    </row>
    <row r="10" spans="1:6" ht="30" customHeight="1">
      <c r="A10" s="49"/>
      <c r="B10" s="53"/>
      <c r="C10" s="53"/>
      <c r="D10" s="53"/>
      <c r="E10" s="54"/>
      <c r="F10" s="55"/>
    </row>
    <row r="11" spans="1:6" ht="30" customHeight="1">
      <c r="A11" s="49"/>
      <c r="B11" s="53"/>
      <c r="C11" s="53"/>
      <c r="D11" s="53"/>
      <c r="E11" s="54"/>
      <c r="F11" s="55"/>
    </row>
    <row r="12" spans="1:6" ht="19.5" customHeight="1">
      <c r="A12" s="56" t="s">
        <v>349</v>
      </c>
      <c r="D12" s="57"/>
      <c r="E12" s="57"/>
      <c r="F12" s="57"/>
    </row>
    <row r="13" spans="1:6" ht="19.5" customHeight="1">
      <c r="A13" s="356" t="s">
        <v>350</v>
      </c>
      <c r="B13" s="356"/>
      <c r="C13" s="356"/>
      <c r="D13" s="356"/>
      <c r="E13" s="356"/>
      <c r="F13" s="356"/>
    </row>
    <row r="14" spans="1:6" ht="12">
      <c r="A14" s="356"/>
      <c r="B14" s="356"/>
      <c r="C14" s="356"/>
      <c r="D14" s="356"/>
      <c r="E14" s="356"/>
      <c r="F14" s="356"/>
    </row>
  </sheetData>
  <sheetProtection/>
  <mergeCells count="6">
    <mergeCell ref="A3:C3"/>
    <mergeCell ref="A4:A6"/>
    <mergeCell ref="E4:E6"/>
    <mergeCell ref="F4:F6"/>
    <mergeCell ref="A13:F14"/>
    <mergeCell ref="B4:D5"/>
  </mergeCells>
  <printOptions horizontalCentered="1"/>
  <pageMargins left="0.39" right="0.39" top="0.98" bottom="0.98" header="0" footer="0"/>
  <pageSetup fitToHeight="100" fitToWidth="1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3" sqref="A3"/>
    </sheetView>
  </sheetViews>
  <sheetFormatPr defaultColWidth="9.33203125" defaultRowHeight="12.75" customHeight="1"/>
  <cols>
    <col min="1" max="1" width="12" style="14" customWidth="1"/>
    <col min="2" max="2" width="9.33203125" style="14" customWidth="1"/>
    <col min="3" max="3" width="13.16015625" style="14" customWidth="1"/>
    <col min="4" max="4" width="9" style="14" bestFit="1" customWidth="1"/>
    <col min="5" max="5" width="12" style="14" customWidth="1"/>
    <col min="6" max="6" width="9.83203125" style="14" customWidth="1"/>
    <col min="7" max="7" width="9" style="14" customWidth="1"/>
    <col min="8" max="8" width="8.16015625" style="14" customWidth="1"/>
    <col min="9" max="10" width="9.16015625" style="14" customWidth="1"/>
    <col min="11" max="11" width="12" style="14" customWidth="1"/>
    <col min="12" max="12" width="9.83203125" style="14" customWidth="1"/>
    <col min="13" max="13" width="9.66015625" style="14" customWidth="1"/>
    <col min="14" max="14" width="9" style="14" customWidth="1"/>
    <col min="15" max="21" width="9.16015625" style="14" customWidth="1"/>
    <col min="22" max="16384" width="9.33203125" style="14" customWidth="1"/>
  </cols>
  <sheetData>
    <row r="1" spans="1:21" ht="22.5">
      <c r="A1" s="15" t="s">
        <v>351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U2" s="27" t="s">
        <v>352</v>
      </c>
    </row>
    <row r="3" spans="1:21" ht="12.75" customHeight="1">
      <c r="A3" s="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U3" s="28" t="s">
        <v>26</v>
      </c>
    </row>
    <row r="4" spans="1:21" ht="12.75" customHeight="1">
      <c r="A4" s="358" t="s">
        <v>73</v>
      </c>
      <c r="B4" s="358" t="s">
        <v>304</v>
      </c>
      <c r="C4" s="357" t="s">
        <v>162</v>
      </c>
      <c r="D4" s="357"/>
      <c r="E4" s="357"/>
      <c r="F4" s="357"/>
      <c r="G4" s="357"/>
      <c r="H4" s="357"/>
      <c r="I4" s="357"/>
      <c r="J4" s="357"/>
      <c r="K4" s="357"/>
      <c r="L4" s="344" t="s">
        <v>353</v>
      </c>
      <c r="M4" s="344" t="s">
        <v>354</v>
      </c>
      <c r="N4" s="335" t="s">
        <v>355</v>
      </c>
      <c r="O4" s="336"/>
      <c r="P4" s="336"/>
      <c r="Q4" s="337"/>
      <c r="R4" s="335" t="s">
        <v>356</v>
      </c>
      <c r="S4" s="336"/>
      <c r="T4" s="336"/>
      <c r="U4" s="337"/>
    </row>
    <row r="5" spans="1:21" ht="30" customHeight="1">
      <c r="A5" s="359"/>
      <c r="B5" s="359"/>
      <c r="C5" s="357" t="s">
        <v>76</v>
      </c>
      <c r="D5" s="266" t="s">
        <v>77</v>
      </c>
      <c r="E5" s="266"/>
      <c r="F5" s="266" t="s">
        <v>35</v>
      </c>
      <c r="G5" s="266" t="s">
        <v>37</v>
      </c>
      <c r="H5" s="266" t="s">
        <v>78</v>
      </c>
      <c r="I5" s="266"/>
      <c r="J5" s="266" t="s">
        <v>357</v>
      </c>
      <c r="K5" s="266" t="s">
        <v>45</v>
      </c>
      <c r="L5" s="345"/>
      <c r="M5" s="345"/>
      <c r="N5" s="344" t="s">
        <v>358</v>
      </c>
      <c r="O5" s="344" t="s">
        <v>359</v>
      </c>
      <c r="P5" s="344" t="s">
        <v>360</v>
      </c>
      <c r="Q5" s="344" t="s">
        <v>361</v>
      </c>
      <c r="R5" s="344" t="s">
        <v>358</v>
      </c>
      <c r="S5" s="344" t="s">
        <v>359</v>
      </c>
      <c r="T5" s="344" t="s">
        <v>360</v>
      </c>
      <c r="U5" s="344" t="s">
        <v>361</v>
      </c>
    </row>
    <row r="6" spans="1:21" ht="63.75" customHeight="1">
      <c r="A6" s="360"/>
      <c r="B6" s="360"/>
      <c r="C6" s="357"/>
      <c r="D6" s="19" t="s">
        <v>322</v>
      </c>
      <c r="E6" s="18" t="s">
        <v>323</v>
      </c>
      <c r="F6" s="266"/>
      <c r="G6" s="266"/>
      <c r="H6" s="19" t="s">
        <v>322</v>
      </c>
      <c r="I6" s="19" t="s">
        <v>323</v>
      </c>
      <c r="J6" s="266"/>
      <c r="K6" s="266"/>
      <c r="L6" s="346"/>
      <c r="M6" s="346"/>
      <c r="N6" s="346"/>
      <c r="O6" s="346"/>
      <c r="P6" s="346"/>
      <c r="Q6" s="346"/>
      <c r="R6" s="346"/>
      <c r="S6" s="346"/>
      <c r="T6" s="346"/>
      <c r="U6" s="346"/>
    </row>
    <row r="7" spans="1:21" ht="12.75" customHeight="1">
      <c r="A7" s="20"/>
      <c r="B7" s="20"/>
      <c r="C7" s="21">
        <f>D7+F7+G7+H7+J7+K7</f>
        <v>0</v>
      </c>
      <c r="D7" s="22">
        <f>SUM(D8:D15)</f>
        <v>0</v>
      </c>
      <c r="E7" s="22">
        <f aca="true" t="shared" si="0" ref="E7:K7">SUM(E8:E15)</f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3"/>
      <c r="M7" s="23"/>
      <c r="N7" s="26"/>
      <c r="O7" s="26"/>
      <c r="P7" s="26"/>
      <c r="Q7" s="26"/>
      <c r="R7" s="26"/>
      <c r="S7" s="26"/>
      <c r="T7" s="26"/>
      <c r="U7" s="26"/>
    </row>
    <row r="8" spans="1:21" ht="12.75" customHeight="1">
      <c r="A8" s="20"/>
      <c r="B8" s="20"/>
      <c r="C8" s="21">
        <f aca="true" t="shared" si="1" ref="C8:C15">D8+F8+G8+H8+J8+K8</f>
        <v>0</v>
      </c>
      <c r="D8" s="22"/>
      <c r="E8" s="23"/>
      <c r="F8" s="23"/>
      <c r="G8" s="23"/>
      <c r="H8" s="23"/>
      <c r="I8" s="23"/>
      <c r="J8" s="23"/>
      <c r="K8" s="23"/>
      <c r="L8" s="23"/>
      <c r="M8" s="23"/>
      <c r="N8" s="26"/>
      <c r="O8" s="26"/>
      <c r="P8" s="26"/>
      <c r="Q8" s="26"/>
      <c r="R8" s="26"/>
      <c r="S8" s="26"/>
      <c r="T8" s="26"/>
      <c r="U8" s="26"/>
    </row>
    <row r="9" spans="1:21" ht="12.75" customHeight="1">
      <c r="A9" s="20"/>
      <c r="B9" s="20"/>
      <c r="C9" s="21">
        <f t="shared" si="1"/>
        <v>0</v>
      </c>
      <c r="D9" s="22"/>
      <c r="E9" s="23"/>
      <c r="F9" s="23"/>
      <c r="G9" s="23"/>
      <c r="H9" s="23"/>
      <c r="I9" s="23"/>
      <c r="J9" s="23"/>
      <c r="K9" s="23"/>
      <c r="L9" s="23"/>
      <c r="M9" s="23"/>
      <c r="N9" s="26"/>
      <c r="O9" s="26"/>
      <c r="P9" s="26"/>
      <c r="Q9" s="26"/>
      <c r="R9" s="26"/>
      <c r="S9" s="26"/>
      <c r="T9" s="26"/>
      <c r="U9" s="26"/>
    </row>
    <row r="10" spans="1:21" ht="12.75" customHeight="1">
      <c r="A10" s="20"/>
      <c r="B10" s="20"/>
      <c r="C10" s="21">
        <f t="shared" si="1"/>
        <v>0</v>
      </c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6"/>
      <c r="O10" s="26"/>
      <c r="P10" s="26"/>
      <c r="Q10" s="26"/>
      <c r="R10" s="26"/>
      <c r="S10" s="26"/>
      <c r="T10" s="26"/>
      <c r="U10" s="26"/>
    </row>
    <row r="11" spans="1:21" ht="12.75" customHeight="1">
      <c r="A11" s="20"/>
      <c r="B11" s="20"/>
      <c r="C11" s="21">
        <f t="shared" si="1"/>
        <v>0</v>
      </c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6"/>
      <c r="O11" s="26"/>
      <c r="P11" s="26"/>
      <c r="Q11" s="26"/>
      <c r="R11" s="26"/>
      <c r="S11" s="26"/>
      <c r="T11" s="26"/>
      <c r="U11" s="26"/>
    </row>
    <row r="12" spans="1:21" ht="12.75" customHeight="1">
      <c r="A12" s="17"/>
      <c r="B12" s="17"/>
      <c r="C12" s="21">
        <f t="shared" si="1"/>
        <v>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6"/>
      <c r="O12" s="26"/>
      <c r="P12" s="26"/>
      <c r="Q12" s="26"/>
      <c r="R12" s="26"/>
      <c r="S12" s="26"/>
      <c r="T12" s="26"/>
      <c r="U12" s="26"/>
    </row>
    <row r="13" spans="1:21" ht="12.75" customHeight="1">
      <c r="A13" s="17"/>
      <c r="B13" s="17"/>
      <c r="C13" s="21">
        <f t="shared" si="1"/>
        <v>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6"/>
      <c r="O13" s="26"/>
      <c r="P13" s="26"/>
      <c r="Q13" s="26"/>
      <c r="R13" s="26"/>
      <c r="S13" s="26"/>
      <c r="T13" s="26"/>
      <c r="U13" s="26"/>
    </row>
    <row r="14" spans="1:21" ht="12.75" customHeight="1">
      <c r="A14" s="17"/>
      <c r="B14" s="17"/>
      <c r="C14" s="21">
        <f t="shared" si="1"/>
        <v>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6"/>
      <c r="O14" s="26"/>
      <c r="P14" s="26"/>
      <c r="Q14" s="26"/>
      <c r="R14" s="26"/>
      <c r="S14" s="26"/>
      <c r="T14" s="26"/>
      <c r="U14" s="26"/>
    </row>
    <row r="15" spans="1:21" ht="12.75" customHeight="1">
      <c r="A15" s="17"/>
      <c r="B15" s="17"/>
      <c r="C15" s="24">
        <f t="shared" si="1"/>
        <v>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6"/>
      <c r="O15" s="26"/>
      <c r="P15" s="26"/>
      <c r="Q15" s="26"/>
      <c r="R15" s="26"/>
      <c r="S15" s="26"/>
      <c r="T15" s="26"/>
      <c r="U15" s="26"/>
    </row>
    <row r="16" spans="1:21" ht="12.75" customHeight="1">
      <c r="A16" s="25" t="s">
        <v>362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ht="12.75" customHeight="1">
      <c r="A17" s="25"/>
    </row>
  </sheetData>
  <sheetProtection/>
  <mergeCells count="22">
    <mergeCell ref="P5:P6"/>
    <mergeCell ref="Q5:Q6"/>
    <mergeCell ref="R5:R6"/>
    <mergeCell ref="S5:S6"/>
    <mergeCell ref="T5:T6"/>
    <mergeCell ref="U5:U6"/>
    <mergeCell ref="J5:J6"/>
    <mergeCell ref="K5:K6"/>
    <mergeCell ref="L4:L6"/>
    <mergeCell ref="M4:M6"/>
    <mergeCell ref="N5:N6"/>
    <mergeCell ref="O5:O6"/>
    <mergeCell ref="C4:K4"/>
    <mergeCell ref="N4:Q4"/>
    <mergeCell ref="R4:U4"/>
    <mergeCell ref="D5:E5"/>
    <mergeCell ref="H5:I5"/>
    <mergeCell ref="A4:A6"/>
    <mergeCell ref="B4:B6"/>
    <mergeCell ref="C5:C6"/>
    <mergeCell ref="F5:F6"/>
    <mergeCell ref="G5:G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N7" sqref="N7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61" t="s">
        <v>363</v>
      </c>
      <c r="B1" s="361"/>
      <c r="C1" s="361"/>
      <c r="D1" s="361"/>
      <c r="E1" s="362"/>
    </row>
    <row r="2" spans="1:5" s="1" customFormat="1" ht="26.25" customHeight="1">
      <c r="A2" s="6" t="s">
        <v>25</v>
      </c>
      <c r="E2" s="7"/>
    </row>
    <row r="3" spans="1:5" s="2" customFormat="1" ht="30" customHeight="1">
      <c r="A3" s="8" t="s">
        <v>364</v>
      </c>
      <c r="B3" s="9" t="s">
        <v>365</v>
      </c>
      <c r="C3" s="8" t="s">
        <v>366</v>
      </c>
      <c r="D3" s="8" t="s">
        <v>367</v>
      </c>
      <c r="E3" s="10" t="s">
        <v>368</v>
      </c>
    </row>
    <row r="4" spans="1:5" s="2" customFormat="1" ht="58.5" customHeight="1">
      <c r="A4" s="11" t="s">
        <v>369</v>
      </c>
      <c r="B4" s="12">
        <v>43221</v>
      </c>
      <c r="C4" s="8" t="s">
        <v>370</v>
      </c>
      <c r="D4" s="8"/>
      <c r="E4" s="8"/>
    </row>
    <row r="5" spans="1:5" s="3" customFormat="1" ht="60.75" customHeight="1">
      <c r="A5" s="13" t="s">
        <v>371</v>
      </c>
      <c r="B5" s="363"/>
      <c r="C5" s="364"/>
      <c r="D5" s="364"/>
      <c r="E5" s="365"/>
    </row>
    <row r="6" spans="1:5" s="4" customFormat="1" ht="60.75" customHeight="1">
      <c r="A6" s="13" t="s">
        <v>372</v>
      </c>
      <c r="B6" s="366"/>
      <c r="C6" s="367"/>
      <c r="D6" s="367"/>
      <c r="E6" s="368"/>
    </row>
    <row r="7" spans="1:5" s="4" customFormat="1" ht="60.75" customHeight="1">
      <c r="A7" s="13" t="s">
        <v>373</v>
      </c>
      <c r="B7" s="366" t="s">
        <v>86</v>
      </c>
      <c r="C7" s="367"/>
      <c r="D7" s="367"/>
      <c r="E7" s="368"/>
    </row>
    <row r="8" s="1" customFormat="1" ht="21" customHeight="1">
      <c r="A8" s="1" t="s">
        <v>374</v>
      </c>
    </row>
    <row r="9" s="1" customFormat="1" ht="21" customHeight="1">
      <c r="A9" s="1" t="s">
        <v>375</v>
      </c>
    </row>
    <row r="10" s="1" customFormat="1" ht="21" customHeight="1">
      <c r="A10" s="1" t="s">
        <v>376</v>
      </c>
    </row>
    <row r="11" s="1" customFormat="1" ht="21" customHeight="1">
      <c r="A11" s="1" t="s">
        <v>377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</cp:lastModifiedBy>
  <cp:lastPrinted>2018-05-02T05:07:32Z</cp:lastPrinted>
  <dcterms:created xsi:type="dcterms:W3CDTF">2017-01-26T02:06:17Z</dcterms:created>
  <dcterms:modified xsi:type="dcterms:W3CDTF">2018-05-10T06:41:32Z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