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<sst xmlns="http://schemas.openxmlformats.org/spreadsheetml/2006/main" count="714" uniqueCount="388">
  <si>
    <t>收入支出决算总表</t>
  </si>
  <si>
    <t>部门：教育局</t>
  </si>
  <si>
    <t>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</si>
  <si>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</si>
  <si>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</si>
  <si>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</si>
  <si>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</si>
  <si>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</si>
  <si>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</si>
  <si>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</si>
  <si>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</si>
  <si>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</si>
  <si>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</si>
  <si>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32</t>
  </si>
  <si>
    <t xml:space="preserve">  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</si>
  <si>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</si>
  <si>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</si>
  <si>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</si>
  <si>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</si>
  <si>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</si>
  <si>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</si>
  <si>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</si>
  <si>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</si>
  <si>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</si>
  <si>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</si>
  <si>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</si>
  <si>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</si>
  <si>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</si>
  <si>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</si>
  <si>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</si>
  <si>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</si>
  <si>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</si>
  <si>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</si>
  <si>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</si>
  <si>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</si>
  <si>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</si>
  <si>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</si>
  <si>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</si>
  <si>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</si>
  <si>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</si>
  <si>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</si>
  <si>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</si>
  <si>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</si>
  <si>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</si>
  <si>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</si>
  <si>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</si>
  <si>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</si>
  <si>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</si>
  <si>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</si>
  <si>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</si>
  <si>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</si>
  <si>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</si>
  <si>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</si>
  <si>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</si>
  <si>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</si>
  <si>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</si>
  <si>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</si>
  <si>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</si>
  <si>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</si>
  <si>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</si>
  <si>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</si>
  <si>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</si>
  <si>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</si>
  <si>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</si>
  <si>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</si>
  <si>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</si>
  <si>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</si>
  <si>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</si>
  <si>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</si>
  <si>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</si>
  <si>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</si>
  <si>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</si>
  <si>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</si>
  <si>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</si>
  <si>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</si>
  <si>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</si>
  <si>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</si>
  <si>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</si>
  <si>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</si>
  <si>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</si>
  <si>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</si>
  <si>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</si>
  <si>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</si>
  <si>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</si>
  <si>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</si>
  <si>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</si>
  <si>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</si>
  <si>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</si>
  <si>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</si>
  <si>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</si>
  <si>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</si>
  <si>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</si>
  <si>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</si>
  <si>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</si>
  <si>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</si>
  <si>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</si>
  <si>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</si>
  <si>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</si>
  <si>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</si>
  <si>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</si>
  <si>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</si>
  <si>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</si>
  <si>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</si>
  <si>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</si>
  <si>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</si>
  <si>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</si>
  <si>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</si>
  <si>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</si>
  <si>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    计</t>
  </si>
  <si>
    <t>31</t>
  </si>
  <si>
    <t>62</t>
  </si>
  <si>
    <t>收入决算表</t>
  </si>
  <si>
    <t>金额单位：万元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</si>
  <si>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</si>
  <si>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</si>
  <si>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</si>
  <si>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</si>
  <si>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</si>
  <si>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</si>
  <si>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</si>
  <si>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</si>
  <si>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</si>
  <si>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</si>
  <si>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</si>
  <si>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</si>
  <si>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</si>
  <si>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教育支出</t>
  </si>
  <si>
    <t>教育管理事务</t>
  </si>
  <si>
    <t xml:space="preserve">  行政运行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</si>
  <si>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</si>
  <si>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</si>
  <si>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</si>
  <si>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</si>
  <si>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</si>
  <si>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其他普通教育支出</t>
  </si>
  <si>
    <t>教育费附加安排的支出</t>
  </si>
  <si>
    <t xml:space="preserve">  其他教育费附加安排的支出</t>
  </si>
  <si>
    <t>文化体育与传媒支出</t>
  </si>
  <si>
    <t>体育</t>
  </si>
  <si>
    <t xml:space="preserve">  群众体育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</si>
  <si>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</si>
  <si>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</si>
  <si>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</si>
  <si>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</si>
  <si>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 xml:space="preserve">  机关事业单位基本养老保险缴费支出★</t>
  </si>
  <si>
    <t>医疗卫生与计划生育支出</t>
  </si>
  <si>
    <t>行政事业单位医疗★</t>
  </si>
  <si>
    <t xml:space="preserve">  事业单位医疗★</t>
  </si>
  <si>
    <t>住房保障支出</t>
  </si>
  <si>
    <t>住房改革支出</t>
  </si>
  <si>
    <t xml:space="preserve">  住房公积金</t>
  </si>
  <si>
    <t>支出决算表</t>
  </si>
  <si>
    <t>部门：</t>
  </si>
  <si>
    <t>教育局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</si>
  <si>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</si>
  <si>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</si>
  <si>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</si>
  <si>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</si>
  <si>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</si>
  <si>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</si>
  <si>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 xml:space="preserve"> 收    入</t>
  </si>
  <si>
    <t>支  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</si>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</sst>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华文中宋"/>
      <family val="0"/>
    </font>
    <font>
      <sz val="24"/>
      <name val="宋体"/>
      <family val="0"/>
    </font>
    <font>
      <sz val="24"/>
      <color indexed="8"/>
      <name val="华文中宋"/>
      <family val="0"/>
    </font>
    <font>
      <sz val="1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1" fillId="0" borderId="0" xfId="54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58" fillId="0" borderId="0" xfId="54" applyFont="1" applyAlignment="1">
      <alignment vertical="center"/>
      <protection/>
    </xf>
    <xf numFmtId="0" fontId="59" fillId="0" borderId="13" xfId="54" applyFont="1" applyFill="1" applyBorder="1" applyAlignment="1">
      <alignment horizontal="left" vertical="center" shrinkToFit="1"/>
      <protection/>
    </xf>
    <xf numFmtId="0" fontId="60" fillId="0" borderId="14" xfId="54" applyFont="1" applyFill="1" applyBorder="1" applyAlignment="1">
      <alignment horizontal="left" vertical="center" shrinkToFit="1"/>
      <protection/>
    </xf>
    <xf numFmtId="177" fontId="11" fillId="0" borderId="15" xfId="54" applyNumberFormat="1" applyFont="1" applyFill="1" applyBorder="1" applyAlignment="1">
      <alignment horizontal="right" vertical="center" shrinkToFit="1"/>
      <protection/>
    </xf>
    <xf numFmtId="0" fontId="59" fillId="0" borderId="19" xfId="54" applyFont="1" applyFill="1" applyBorder="1" applyAlignment="1">
      <alignment horizontal="left" vertical="center" shrinkToFit="1"/>
      <protection/>
    </xf>
    <xf numFmtId="177" fontId="11" fillId="0" borderId="14" xfId="54" applyNumberFormat="1" applyFont="1" applyFill="1" applyBorder="1" applyAlignment="1">
      <alignment horizontal="right" vertical="center" shrinkToFit="1"/>
      <protection/>
    </xf>
    <xf numFmtId="0" fontId="59" fillId="0" borderId="14" xfId="54" applyFont="1" applyFill="1" applyBorder="1" applyAlignment="1">
      <alignment horizontal="left" vertical="center" shrinkToFit="1"/>
      <protection/>
    </xf>
    <xf numFmtId="177" fontId="11" fillId="0" borderId="18" xfId="54" applyNumberFormat="1" applyFont="1" applyFill="1" applyBorder="1" applyAlignment="1">
      <alignment horizontal="right" vertical="center" shrinkToFit="1"/>
      <protection/>
    </xf>
    <xf numFmtId="0" fontId="4" fillId="0" borderId="0" xfId="54" applyFont="1" applyAlignment="1">
      <alignment horizontal="right" vertical="center"/>
      <protection/>
    </xf>
    <xf numFmtId="176" fontId="3" fillId="35" borderId="14" xfId="0" applyNumberFormat="1" applyFont="1" applyFill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4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7" fillId="0" borderId="0" xfId="56" applyFont="1" applyAlignment="1">
      <alignment horizontal="left" vertical="center"/>
      <protection/>
    </xf>
    <xf numFmtId="0" fontId="4" fillId="35" borderId="0" xfId="56" applyFont="1" applyFill="1" applyAlignment="1">
      <alignment horizontal="left" vertical="center"/>
      <protection/>
    </xf>
    <xf numFmtId="0" fontId="0" fillId="35" borderId="0" xfId="56" applyFill="1" applyAlignment="1">
      <alignment horizontal="right" vertical="center"/>
      <protection/>
    </xf>
    <xf numFmtId="0" fontId="4" fillId="35" borderId="0" xfId="56" applyFont="1" applyFill="1" applyAlignment="1">
      <alignment horizontal="right" vertical="center"/>
      <protection/>
    </xf>
    <xf numFmtId="176" fontId="8" fillId="35" borderId="14" xfId="56" applyNumberFormat="1" applyFont="1" applyFill="1" applyBorder="1" applyAlignment="1">
      <alignment horizontal="center" vertical="center"/>
      <protection/>
    </xf>
    <xf numFmtId="49" fontId="8" fillId="35" borderId="14" xfId="56" applyNumberFormat="1" applyFont="1" applyFill="1" applyBorder="1" applyAlignment="1">
      <alignment horizontal="center" vertical="center" wrapText="1"/>
      <protection/>
    </xf>
    <xf numFmtId="49" fontId="8" fillId="35" borderId="15" xfId="56" applyNumberFormat="1" applyFont="1" applyFill="1" applyBorder="1" applyAlignment="1">
      <alignment horizontal="center" vertical="center" wrapText="1"/>
      <protection/>
    </xf>
    <xf numFmtId="176" fontId="3" fillId="35" borderId="14" xfId="56" applyNumberFormat="1" applyFont="1" applyFill="1" applyBorder="1" applyAlignment="1">
      <alignment horizontal="center" vertical="center"/>
      <protection/>
    </xf>
    <xf numFmtId="49" fontId="3" fillId="35" borderId="14" xfId="56" applyNumberFormat="1" applyFont="1" applyFill="1" applyBorder="1" applyAlignment="1">
      <alignment horizontal="center" vertical="center"/>
      <protection/>
    </xf>
    <xf numFmtId="49" fontId="3" fillId="35" borderId="15" xfId="56" applyNumberFormat="1" applyFont="1" applyFill="1" applyBorder="1" applyAlignment="1">
      <alignment horizontal="center" vertical="center"/>
      <protection/>
    </xf>
    <xf numFmtId="176" fontId="3" fillId="0" borderId="13" xfId="56" applyNumberFormat="1" applyFont="1" applyFill="1" applyBorder="1" applyAlignment="1">
      <alignment horizontal="left" vertical="center"/>
      <protection/>
    </xf>
    <xf numFmtId="176" fontId="3" fillId="0" borderId="14" xfId="55" applyNumberFormat="1" applyFont="1" applyFill="1" applyBorder="1" applyAlignment="1">
      <alignment horizontal="right" vertical="center"/>
      <protection/>
    </xf>
    <xf numFmtId="0" fontId="3" fillId="35" borderId="14" xfId="56" applyNumberFormat="1" applyFont="1" applyFill="1" applyBorder="1" applyAlignment="1">
      <alignment horizontal="center" vertical="center"/>
      <protection/>
    </xf>
    <xf numFmtId="176" fontId="3" fillId="0" borderId="15" xfId="56" applyNumberFormat="1" applyFont="1" applyFill="1" applyBorder="1" applyAlignment="1">
      <alignment horizontal="right" vertical="center"/>
      <protection/>
    </xf>
    <xf numFmtId="176" fontId="3" fillId="35" borderId="13" xfId="56" applyNumberFormat="1" applyFont="1" applyFill="1" applyBorder="1" applyAlignment="1">
      <alignment horizontal="left" vertical="center"/>
      <protection/>
    </xf>
    <xf numFmtId="176" fontId="3" fillId="0" borderId="14" xfId="56" applyNumberFormat="1" applyFont="1" applyFill="1" applyBorder="1" applyAlignment="1">
      <alignment horizontal="right" vertical="center"/>
      <protection/>
    </xf>
    <xf numFmtId="176" fontId="3" fillId="0" borderId="15" xfId="55" applyNumberFormat="1" applyFont="1" applyFill="1" applyBorder="1" applyAlignment="1">
      <alignment horizontal="right" vertical="center"/>
      <protection/>
    </xf>
    <xf numFmtId="176" fontId="3" fillId="0" borderId="13" xfId="55" applyNumberFormat="1" applyFont="1" applyFill="1" applyBorder="1" applyAlignment="1">
      <alignment horizontal="left" vertical="center"/>
      <protection/>
    </xf>
    <xf numFmtId="176" fontId="3" fillId="0" borderId="14" xfId="55" applyNumberFormat="1" applyFont="1" applyFill="1" applyBorder="1" applyAlignment="1">
      <alignment horizontal="left" vertical="center"/>
      <protection/>
    </xf>
    <xf numFmtId="0" fontId="3" fillId="0" borderId="15" xfId="55" applyFont="1" applyBorder="1" applyAlignment="1">
      <alignment horizontal="right" vertical="center"/>
      <protection/>
    </xf>
    <xf numFmtId="176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Font="1" applyBorder="1" applyAlignment="1">
      <alignment horizontal="right" vertical="center"/>
      <protection/>
    </xf>
    <xf numFmtId="176" fontId="3" fillId="0" borderId="15" xfId="55" applyNumberFormat="1" applyFont="1" applyBorder="1" applyAlignment="1">
      <alignment horizontal="right" vertical="center"/>
      <protection/>
    </xf>
    <xf numFmtId="176" fontId="3" fillId="35" borderId="15" xfId="56" applyNumberFormat="1" applyFont="1" applyFill="1" applyBorder="1" applyAlignment="1">
      <alignment horizontal="center" vertical="center"/>
      <protection/>
    </xf>
    <xf numFmtId="176" fontId="3" fillId="0" borderId="14" xfId="56" applyNumberFormat="1" applyFont="1" applyFill="1" applyBorder="1" applyAlignment="1">
      <alignment horizontal="left" vertical="center"/>
      <protection/>
    </xf>
    <xf numFmtId="176" fontId="3" fillId="0" borderId="15" xfId="56" applyNumberFormat="1" applyFont="1" applyFill="1" applyBorder="1" applyAlignment="1">
      <alignment vertical="center"/>
      <protection/>
    </xf>
    <xf numFmtId="176" fontId="8" fillId="35" borderId="16" xfId="56" applyNumberFormat="1" applyFont="1" applyFill="1" applyBorder="1" applyAlignment="1">
      <alignment horizontal="center" vertical="center"/>
      <protection/>
    </xf>
    <xf numFmtId="176" fontId="3" fillId="35" borderId="17" xfId="56" applyNumberFormat="1" applyFont="1" applyFill="1" applyBorder="1" applyAlignment="1">
      <alignment horizontal="center" vertical="center"/>
      <protection/>
    </xf>
    <xf numFmtId="176" fontId="3" fillId="0" borderId="17" xfId="56" applyNumberFormat="1" applyFont="1" applyFill="1" applyBorder="1" applyAlignment="1">
      <alignment horizontal="right" vertical="center"/>
      <protection/>
    </xf>
    <xf numFmtId="176" fontId="8" fillId="35" borderId="17" xfId="56" applyNumberFormat="1" applyFont="1" applyFill="1" applyBorder="1" applyAlignment="1">
      <alignment horizontal="center" vertical="center"/>
      <protection/>
    </xf>
    <xf numFmtId="0" fontId="3" fillId="35" borderId="17" xfId="56" applyNumberFormat="1" applyFont="1" applyFill="1" applyBorder="1" applyAlignment="1">
      <alignment horizontal="center" vertical="center"/>
      <protection/>
    </xf>
    <xf numFmtId="176" fontId="3" fillId="35" borderId="18" xfId="56" applyNumberFormat="1" applyFont="1" applyFill="1" applyBorder="1" applyAlignment="1">
      <alignment horizontal="center" vertical="center"/>
      <protection/>
    </xf>
    <xf numFmtId="0" fontId="14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55" applyFont="1" applyAlignment="1">
      <alignment horizontal="left" vertical="center"/>
      <protection/>
    </xf>
    <xf numFmtId="0" fontId="4" fillId="35" borderId="0" xfId="0" applyFont="1" applyFill="1" applyAlignment="1">
      <alignment horizontal="center" vertical="center"/>
    </xf>
    <xf numFmtId="176" fontId="8" fillId="35" borderId="11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left" vertical="center"/>
    </xf>
    <xf numFmtId="0" fontId="3" fillId="35" borderId="21" xfId="0" applyNumberFormat="1" applyFont="1" applyFill="1" applyBorder="1" applyAlignment="1">
      <alignment horizontal="left" vertical="center"/>
    </xf>
    <xf numFmtId="0" fontId="3" fillId="35" borderId="19" xfId="0" applyNumberFormat="1" applyFont="1" applyFill="1" applyBorder="1" applyAlignment="1">
      <alignment horizontal="left" vertical="center"/>
    </xf>
    <xf numFmtId="0" fontId="4" fillId="35" borderId="0" xfId="0" applyFont="1" applyFill="1" applyAlignment="1">
      <alignment horizontal="right" vertical="center"/>
    </xf>
    <xf numFmtId="49" fontId="3" fillId="35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76" fontId="3" fillId="35" borderId="22" xfId="0" applyNumberFormat="1" applyFont="1" applyFill="1" applyBorder="1" applyAlignment="1">
      <alignment horizontal="lef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1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3" fillId="35" borderId="0" xfId="55" applyFont="1" applyFill="1" applyAlignment="1">
      <alignment horizontal="right" vertical="center"/>
      <protection/>
    </xf>
    <xf numFmtId="0" fontId="3" fillId="0" borderId="0" xfId="55" applyFont="1" applyFill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176" fontId="8" fillId="35" borderId="14" xfId="55" applyNumberFormat="1" applyFont="1" applyFill="1" applyBorder="1" applyAlignment="1">
      <alignment horizontal="center" vertical="center"/>
      <protection/>
    </xf>
    <xf numFmtId="176" fontId="8" fillId="0" borderId="14" xfId="55" applyNumberFormat="1" applyFont="1" applyFill="1" applyBorder="1" applyAlignment="1">
      <alignment horizontal="center" vertical="center"/>
      <protection/>
    </xf>
    <xf numFmtId="176" fontId="8" fillId="35" borderId="15" xfId="55" applyNumberFormat="1" applyFont="1" applyFill="1" applyBorder="1" applyAlignment="1">
      <alignment horizontal="center" vertical="center"/>
      <protection/>
    </xf>
    <xf numFmtId="49" fontId="3" fillId="35" borderId="14" xfId="55" applyNumberFormat="1" applyFont="1" applyFill="1" applyBorder="1" applyAlignment="1">
      <alignment horizontal="center" vertical="center"/>
      <protection/>
    </xf>
    <xf numFmtId="176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176" fontId="3" fillId="0" borderId="0" xfId="55" applyNumberFormat="1" applyFont="1" applyBorder="1" applyAlignment="1">
      <alignment horizontal="right" vertical="center"/>
      <protection/>
    </xf>
    <xf numFmtId="176" fontId="3" fillId="0" borderId="15" xfId="55" applyNumberFormat="1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176" fontId="8" fillId="35" borderId="16" xfId="55" applyNumberFormat="1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center" vertical="center"/>
      <protection/>
    </xf>
    <xf numFmtId="176" fontId="3" fillId="0" borderId="17" xfId="55" applyNumberFormat="1" applyFont="1" applyFill="1" applyBorder="1" applyAlignment="1">
      <alignment horizontal="right" vertical="center"/>
      <protection/>
    </xf>
    <xf numFmtId="176" fontId="8" fillId="35" borderId="17" xfId="55" applyNumberFormat="1" applyFont="1" applyFill="1" applyBorder="1" applyAlignment="1">
      <alignment horizontal="center" vertical="center"/>
      <protection/>
    </xf>
    <xf numFmtId="176" fontId="3" fillId="35" borderId="18" xfId="55" applyNumberFormat="1" applyFont="1" applyFill="1" applyBorder="1" applyAlignment="1">
      <alignment vertical="center"/>
      <protection/>
    </xf>
    <xf numFmtId="4" fontId="3" fillId="0" borderId="0" xfId="55" applyNumberFormat="1" applyFont="1" applyAlignment="1">
      <alignment horizontal="right" vertical="center"/>
      <protection/>
    </xf>
    <xf numFmtId="176" fontId="8" fillId="35" borderId="13" xfId="55" applyNumberFormat="1" applyFont="1" applyFill="1" applyBorder="1" applyAlignment="1" quotePrefix="1">
      <alignment horizontal="center" vertical="center"/>
      <protection/>
    </xf>
    <xf numFmtId="176" fontId="8" fillId="35" borderId="14" xfId="55" applyNumberFormat="1" applyFont="1" applyFill="1" applyBorder="1" applyAlignment="1" quotePrefix="1">
      <alignment horizontal="center" vertical="center"/>
      <protection/>
    </xf>
    <xf numFmtId="176" fontId="3" fillId="35" borderId="13" xfId="55" applyNumberFormat="1" applyFont="1" applyFill="1" applyBorder="1" applyAlignment="1" quotePrefix="1">
      <alignment horizontal="center" vertical="center"/>
      <protection/>
    </xf>
    <xf numFmtId="176" fontId="3" fillId="35" borderId="14" xfId="55" applyNumberFormat="1" applyFont="1" applyFill="1" applyBorder="1" applyAlignment="1" quotePrefix="1">
      <alignment horizontal="center" vertical="center"/>
      <protection/>
    </xf>
    <xf numFmtId="176" fontId="3" fillId="0" borderId="13" xfId="55" applyNumberFormat="1" applyFont="1" applyFill="1" applyBorder="1" applyAlignment="1" quotePrefix="1">
      <alignment horizontal="left" vertical="center"/>
      <protection/>
    </xf>
    <xf numFmtId="176" fontId="3" fillId="0" borderId="14" xfId="55" applyNumberFormat="1" applyFont="1" applyFill="1" applyBorder="1" applyAlignment="1" quotePrefix="1">
      <alignment horizontal="left" vertical="center"/>
      <protection/>
    </xf>
    <xf numFmtId="176" fontId="8" fillId="0" borderId="13" xfId="55" applyNumberFormat="1" applyFont="1" applyFill="1" applyBorder="1" applyAlignment="1" quotePrefix="1">
      <alignment horizontal="center" vertical="center"/>
      <protection/>
    </xf>
    <xf numFmtId="176" fontId="8" fillId="0" borderId="14" xfId="55" applyNumberFormat="1" applyFont="1" applyFill="1" applyBorder="1" applyAlignment="1" quotePrefix="1">
      <alignment horizontal="center" vertical="center"/>
      <protection/>
    </xf>
    <xf numFmtId="176" fontId="8" fillId="35" borderId="11" xfId="0" applyNumberFormat="1" applyFont="1" applyFill="1" applyBorder="1" applyAlignment="1" quotePrefix="1">
      <alignment horizontal="center" vertical="center" wrapText="1"/>
    </xf>
    <xf numFmtId="176" fontId="8" fillId="0" borderId="11" xfId="0" applyNumberFormat="1" applyFont="1" applyFill="1" applyBorder="1" applyAlignment="1" quotePrefix="1">
      <alignment horizontal="center" vertical="center" wrapText="1"/>
    </xf>
    <xf numFmtId="176" fontId="8" fillId="0" borderId="12" xfId="0" applyNumberFormat="1" applyFont="1" applyFill="1" applyBorder="1" applyAlignment="1" quotePrefix="1">
      <alignment horizontal="centerContinuous" vertical="center" wrapText="1"/>
    </xf>
    <xf numFmtId="176" fontId="3" fillId="35" borderId="14" xfId="0" applyNumberFormat="1" applyFont="1" applyFill="1" applyBorder="1" applyAlignment="1" quotePrefix="1">
      <alignment horizontal="center" vertical="center"/>
    </xf>
    <xf numFmtId="176" fontId="3" fillId="35" borderId="15" xfId="0" applyNumberFormat="1" applyFont="1" applyFill="1" applyBorder="1" applyAlignment="1" quotePrefix="1">
      <alignment horizontal="center" vertical="center"/>
    </xf>
    <xf numFmtId="176" fontId="8" fillId="35" borderId="12" xfId="0" applyNumberFormat="1" applyFont="1" applyFill="1" applyBorder="1" applyAlignment="1" quotePrefix="1">
      <alignment horizontal="center" vertical="center" wrapText="1"/>
    </xf>
    <xf numFmtId="49" fontId="3" fillId="35" borderId="14" xfId="0" applyNumberFormat="1" applyFont="1" applyFill="1" applyBorder="1" applyAlignment="1" quotePrefix="1">
      <alignment horizontal="center" vertical="center"/>
    </xf>
    <xf numFmtId="176" fontId="8" fillId="35" borderId="13" xfId="56" applyNumberFormat="1" applyFont="1" applyFill="1" applyBorder="1" applyAlignment="1" quotePrefix="1">
      <alignment horizontal="center" vertical="center"/>
      <protection/>
    </xf>
    <xf numFmtId="176" fontId="8" fillId="35" borderId="14" xfId="56" applyNumberFormat="1" applyFont="1" applyFill="1" applyBorder="1" applyAlignment="1" quotePrefix="1">
      <alignment horizontal="center" vertical="center"/>
      <protection/>
    </xf>
    <xf numFmtId="176" fontId="3" fillId="35" borderId="13" xfId="56" applyNumberFormat="1" applyFont="1" applyFill="1" applyBorder="1" applyAlignment="1" quotePrefix="1">
      <alignment horizontal="center" vertical="center"/>
      <protection/>
    </xf>
    <xf numFmtId="176" fontId="3" fillId="35" borderId="14" xfId="56" applyNumberFormat="1" applyFont="1" applyFill="1" applyBorder="1" applyAlignment="1" quotePrefix="1">
      <alignment horizontal="center" vertical="center"/>
      <protection/>
    </xf>
    <xf numFmtId="176" fontId="3" fillId="0" borderId="13" xfId="56" applyNumberFormat="1" applyFont="1" applyFill="1" applyBorder="1" applyAlignment="1" quotePrefix="1">
      <alignment horizontal="left" vertical="center"/>
      <protection/>
    </xf>
    <xf numFmtId="176" fontId="3" fillId="35" borderId="14" xfId="56" applyNumberFormat="1" applyFont="1" applyFill="1" applyBorder="1" applyAlignment="1" quotePrefix="1">
      <alignment horizontal="left" vertical="center"/>
      <protection/>
    </xf>
    <xf numFmtId="176" fontId="8" fillId="0" borderId="13" xfId="56" applyNumberFormat="1" applyFont="1" applyFill="1" applyBorder="1" applyAlignment="1" quotePrefix="1">
      <alignment horizontal="center" vertical="center"/>
      <protection/>
    </xf>
    <xf numFmtId="176" fontId="8" fillId="0" borderId="14" xfId="56" applyNumberFormat="1" applyFont="1" applyFill="1" applyBorder="1" applyAlignment="1" quotePrefix="1">
      <alignment horizontal="center" vertical="center"/>
      <protection/>
    </xf>
    <xf numFmtId="176" fontId="3" fillId="35" borderId="17" xfId="56" applyNumberFormat="1" applyFont="1" applyFill="1" applyBorder="1" applyAlignment="1" quotePrefix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4" xfId="56" applyNumberFormat="1" applyFont="1" applyFill="1" applyBorder="1" applyAlignment="1">
      <alignment horizontal="right" vertical="center"/>
      <protection/>
    </xf>
    <xf numFmtId="0" fontId="3" fillId="0" borderId="24" xfId="55" applyFont="1" applyBorder="1" applyAlignment="1">
      <alignment horizontal="right" vertical="center"/>
      <protection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5" fillId="35" borderId="0" xfId="55" applyFont="1" applyFill="1" applyAlignment="1">
      <alignment horizontal="center" vertical="center"/>
      <protection/>
    </xf>
    <xf numFmtId="176" fontId="8" fillId="35" borderId="10" xfId="55" applyNumberFormat="1" applyFont="1" applyFill="1" applyBorder="1" applyAlignment="1" quotePrefix="1">
      <alignment horizontal="center" vertical="center"/>
      <protection/>
    </xf>
    <xf numFmtId="176" fontId="8" fillId="35" borderId="11" xfId="55" applyNumberFormat="1" applyFont="1" applyFill="1" applyBorder="1" applyAlignment="1">
      <alignment horizontal="center" vertical="center"/>
      <protection/>
    </xf>
    <xf numFmtId="176" fontId="8" fillId="35" borderId="11" xfId="55" applyNumberFormat="1" applyFont="1" applyFill="1" applyBorder="1" applyAlignment="1" quotePrefix="1">
      <alignment horizontal="center" vertical="center"/>
      <protection/>
    </xf>
    <xf numFmtId="176" fontId="8" fillId="35" borderId="12" xfId="55" applyNumberFormat="1" applyFont="1" applyFill="1" applyBorder="1" applyAlignment="1">
      <alignment horizontal="center" vertical="center"/>
      <protection/>
    </xf>
    <xf numFmtId="0" fontId="3" fillId="35" borderId="25" xfId="0" applyNumberFormat="1" applyFont="1" applyFill="1" applyBorder="1" applyAlignment="1">
      <alignment horizontal="left" vertical="center"/>
    </xf>
    <xf numFmtId="0" fontId="3" fillId="35" borderId="26" xfId="0" applyNumberFormat="1" applyFont="1" applyFill="1" applyBorder="1" applyAlignment="1">
      <alignment horizontal="left" vertical="center"/>
    </xf>
    <xf numFmtId="0" fontId="3" fillId="35" borderId="27" xfId="0" applyNumberFormat="1" applyFont="1" applyFill="1" applyBorder="1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176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 quotePrefix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 quotePrefix="1">
      <alignment horizontal="center" vertical="center"/>
    </xf>
    <xf numFmtId="176" fontId="3" fillId="35" borderId="14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left" vertical="center"/>
    </xf>
    <xf numFmtId="0" fontId="3" fillId="35" borderId="14" xfId="0" applyNumberFormat="1" applyFont="1" applyFill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center"/>
    </xf>
    <xf numFmtId="0" fontId="3" fillId="35" borderId="17" xfId="0" applyNumberFormat="1" applyFont="1" applyFill="1" applyBorder="1" applyAlignment="1">
      <alignment horizontal="left" vertical="center"/>
    </xf>
    <xf numFmtId="0" fontId="15" fillId="0" borderId="0" xfId="56" applyFont="1" applyFill="1" applyAlignment="1">
      <alignment horizontal="center" vertical="center"/>
      <protection/>
    </xf>
    <xf numFmtId="176" fontId="8" fillId="35" borderId="10" xfId="56" applyNumberFormat="1" applyFont="1" applyFill="1" applyBorder="1" applyAlignment="1">
      <alignment horizontal="center" vertical="center"/>
      <protection/>
    </xf>
    <xf numFmtId="176" fontId="8" fillId="35" borderId="11" xfId="56" applyNumberFormat="1" applyFont="1" applyFill="1" applyBorder="1" applyAlignment="1">
      <alignment horizontal="center" vertical="center"/>
      <protection/>
    </xf>
    <xf numFmtId="176" fontId="8" fillId="35" borderId="12" xfId="56" applyNumberFormat="1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54" applyFont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shrinkToFit="1"/>
      <protection/>
    </xf>
    <xf numFmtId="0" fontId="60" fillId="0" borderId="11" xfId="54" applyFont="1" applyFill="1" applyBorder="1" applyAlignment="1">
      <alignment horizontal="center" vertical="center" shrinkToFit="1"/>
      <protection/>
    </xf>
    <xf numFmtId="0" fontId="60" fillId="0" borderId="12" xfId="54" applyFont="1" applyFill="1" applyBorder="1" applyAlignment="1">
      <alignment horizontal="center" vertical="center" shrinkToFit="1"/>
      <protection/>
    </xf>
    <xf numFmtId="0" fontId="60" fillId="0" borderId="30" xfId="54" applyFont="1" applyFill="1" applyBorder="1" applyAlignment="1">
      <alignment horizontal="center" vertical="center" shrinkToFit="1"/>
      <protection/>
    </xf>
    <xf numFmtId="0" fontId="60" fillId="0" borderId="16" xfId="54" applyFont="1" applyFill="1" applyBorder="1" applyAlignment="1">
      <alignment horizontal="center" vertical="center" shrinkToFit="1"/>
      <protection/>
    </xf>
    <xf numFmtId="0" fontId="60" fillId="0" borderId="17" xfId="54" applyFont="1" applyFill="1" applyBorder="1" applyAlignment="1">
      <alignment horizontal="center" vertical="center" shrinkToFit="1"/>
      <protection/>
    </xf>
    <xf numFmtId="0" fontId="60" fillId="0" borderId="27" xfId="54" applyFont="1" applyFill="1" applyBorder="1" applyAlignment="1">
      <alignment horizontal="center" vertical="center" shrinkToFit="1"/>
      <protection/>
    </xf>
    <xf numFmtId="0" fontId="59" fillId="0" borderId="0" xfId="54" applyFont="1" applyAlignment="1">
      <alignment horizontal="left" vertical="center"/>
      <protection/>
    </xf>
    <xf numFmtId="0" fontId="60" fillId="0" borderId="13" xfId="54" applyFont="1" applyFill="1" applyBorder="1" applyAlignment="1">
      <alignment horizontal="center" vertical="center" wrapText="1" shrinkToFit="1"/>
      <protection/>
    </xf>
    <xf numFmtId="0" fontId="60" fillId="0" borderId="14" xfId="54" applyFont="1" applyFill="1" applyBorder="1" applyAlignment="1">
      <alignment horizontal="center" vertical="center" wrapText="1" shrinkToFit="1"/>
      <protection/>
    </xf>
    <xf numFmtId="0" fontId="60" fillId="0" borderId="15" xfId="54" applyFont="1" applyFill="1" applyBorder="1" applyAlignment="1">
      <alignment horizontal="center" vertical="center" wrapText="1" shrinkToFit="1"/>
      <protection/>
    </xf>
    <xf numFmtId="0" fontId="60" fillId="0" borderId="19" xfId="54" applyFont="1" applyFill="1" applyBorder="1" applyAlignment="1">
      <alignment horizontal="center" vertical="center" wrapText="1" shrinkToFi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zoomScaleSheetLayoutView="100" zoomScalePageLayoutView="0" workbookViewId="0" topLeftCell="A7">
      <selection activeCell="L18" sqref="L18"/>
    </sheetView>
  </sheetViews>
  <sheetFormatPr defaultColWidth="9.00390625" defaultRowHeight="14.25"/>
  <cols>
    <col min="1" max="1" width="41.625" style="135" customWidth="1"/>
    <col min="2" max="2" width="4.625" style="135" customWidth="1"/>
    <col min="3" max="3" width="12.625" style="135" customWidth="1"/>
    <col min="4" max="4" width="41.625" style="135" customWidth="1"/>
    <col min="5" max="5" width="4.625" style="136" customWidth="1"/>
    <col min="6" max="6" width="12.625" style="136" customWidth="1"/>
    <col min="7" max="7" width="9.00390625" style="137" customWidth="1"/>
    <col min="8" max="8" width="11.125" style="137" bestFit="1" customWidth="1"/>
    <col min="9" max="16384" width="9.00390625" style="135" customWidth="1"/>
  </cols>
  <sheetData>
    <row r="1" ht="14.25">
      <c r="A1" s="115"/>
    </row>
    <row r="2" spans="1:8" s="134" customFormat="1" ht="48" customHeight="1">
      <c r="A2" s="198" t="s">
        <v>0</v>
      </c>
      <c r="B2" s="198"/>
      <c r="C2" s="198"/>
      <c r="D2" s="198"/>
      <c r="E2" s="198"/>
      <c r="F2" s="198"/>
      <c r="G2" s="138"/>
      <c r="H2" s="138"/>
    </row>
    <row r="3" spans="1:8" s="73" customFormat="1" ht="24" customHeight="1">
      <c r="A3" s="33" t="s">
        <v>1</v>
      </c>
      <c r="B3" s="139"/>
      <c r="C3" s="139"/>
      <c r="D3" s="139"/>
      <c r="E3" s="140"/>
      <c r="F3" s="42" t="s">
        <v>2</v>
      </c>
      <c r="G3" s="141"/>
      <c r="H3" s="141"/>
    </row>
    <row r="4" spans="1:8" s="73" customFormat="1" ht="18" customHeight="1">
      <c r="A4" s="199" t="s">
        <v>3</v>
      </c>
      <c r="B4" s="200"/>
      <c r="C4" s="200"/>
      <c r="D4" s="201" t="s">
        <v>4</v>
      </c>
      <c r="E4" s="200"/>
      <c r="F4" s="202"/>
      <c r="G4" s="141"/>
      <c r="H4" s="141"/>
    </row>
    <row r="5" spans="1:8" s="73" customFormat="1" ht="18" customHeight="1">
      <c r="A5" s="158" t="s">
        <v>5</v>
      </c>
      <c r="B5" s="159" t="s">
        <v>6</v>
      </c>
      <c r="C5" s="142" t="s">
        <v>7</v>
      </c>
      <c r="D5" s="159" t="s">
        <v>5</v>
      </c>
      <c r="E5" s="143" t="s">
        <v>6</v>
      </c>
      <c r="F5" s="144" t="s">
        <v>7</v>
      </c>
      <c r="G5" s="141"/>
      <c r="H5" s="141"/>
    </row>
    <row r="6" spans="1:8" s="73" customFormat="1" ht="18" customHeight="1">
      <c r="A6" s="160" t="s">
        <v>8</v>
      </c>
      <c r="B6" s="145"/>
      <c r="C6" s="145" t="s">
        <v>9</v>
      </c>
      <c r="D6" s="161" t="s">
        <v>8</v>
      </c>
      <c r="E6" s="146"/>
      <c r="F6" s="147" t="s">
        <v>10</v>
      </c>
      <c r="G6" s="141"/>
      <c r="H6" s="141"/>
    </row>
    <row r="7" spans="1:8" s="73" customFormat="1" ht="18" customHeight="1">
      <c r="A7" s="162" t="s">
        <v>11</v>
      </c>
      <c r="B7" s="148" t="s">
        <v>9</v>
      </c>
      <c r="C7" s="87">
        <v>6621.02</v>
      </c>
      <c r="D7" s="163" t="s">
        <v>12</v>
      </c>
      <c r="E7" s="148" t="s">
        <v>13</v>
      </c>
      <c r="F7" s="92"/>
      <c r="G7" s="141"/>
      <c r="H7" s="141"/>
    </row>
    <row r="8" spans="1:8" s="73" customFormat="1" ht="18" customHeight="1">
      <c r="A8" s="93" t="s">
        <v>14</v>
      </c>
      <c r="B8" s="148" t="s">
        <v>10</v>
      </c>
      <c r="C8" s="87"/>
      <c r="D8" s="163" t="s">
        <v>15</v>
      </c>
      <c r="E8" s="148" t="s">
        <v>16</v>
      </c>
      <c r="F8" s="92"/>
      <c r="G8" s="141"/>
      <c r="H8" s="141"/>
    </row>
    <row r="9" spans="1:8" s="73" customFormat="1" ht="18" customHeight="1">
      <c r="A9" s="162" t="s">
        <v>17</v>
      </c>
      <c r="B9" s="148" t="s">
        <v>18</v>
      </c>
      <c r="C9" s="87"/>
      <c r="D9" s="163" t="s">
        <v>19</v>
      </c>
      <c r="E9" s="148" t="s">
        <v>20</v>
      </c>
      <c r="F9" s="92"/>
      <c r="G9" s="141"/>
      <c r="H9" s="141"/>
    </row>
    <row r="10" spans="1:8" s="73" customFormat="1" ht="18" customHeight="1">
      <c r="A10" s="162" t="s">
        <v>21</v>
      </c>
      <c r="B10" s="148" t="s">
        <v>22</v>
      </c>
      <c r="C10" s="87"/>
      <c r="D10" s="163" t="s">
        <v>23</v>
      </c>
      <c r="E10" s="148" t="s">
        <v>24</v>
      </c>
      <c r="F10" s="92"/>
      <c r="G10" s="141"/>
      <c r="H10" s="141"/>
    </row>
    <row r="11" spans="1:9" s="73" customFormat="1" ht="18" customHeight="1">
      <c r="A11" s="162" t="s">
        <v>25</v>
      </c>
      <c r="B11" s="148" t="s">
        <v>26</v>
      </c>
      <c r="C11" s="87"/>
      <c r="D11" s="163" t="s">
        <v>27</v>
      </c>
      <c r="E11" s="148" t="s">
        <v>28</v>
      </c>
      <c r="F11" s="92">
        <v>6467.432588000001</v>
      </c>
      <c r="G11" s="141"/>
      <c r="H11" s="149"/>
      <c r="I11" s="157"/>
    </row>
    <row r="12" spans="1:8" s="73" customFormat="1" ht="18" customHeight="1">
      <c r="A12" s="162" t="s">
        <v>29</v>
      </c>
      <c r="B12" s="148" t="s">
        <v>30</v>
      </c>
      <c r="C12" s="87"/>
      <c r="D12" s="163" t="s">
        <v>31</v>
      </c>
      <c r="E12" s="148" t="s">
        <v>32</v>
      </c>
      <c r="F12" s="92">
        <v>0</v>
      </c>
      <c r="G12" s="141"/>
      <c r="H12" s="149"/>
    </row>
    <row r="13" spans="1:9" s="73" customFormat="1" ht="18" customHeight="1">
      <c r="A13" s="162" t="s">
        <v>33</v>
      </c>
      <c r="B13" s="148" t="s">
        <v>34</v>
      </c>
      <c r="C13" s="87"/>
      <c r="D13" s="94" t="s">
        <v>35</v>
      </c>
      <c r="E13" s="148" t="s">
        <v>36</v>
      </c>
      <c r="F13" s="92">
        <v>3</v>
      </c>
      <c r="G13" s="141"/>
      <c r="H13" s="149"/>
      <c r="I13" s="157"/>
    </row>
    <row r="14" spans="1:9" s="73" customFormat="1" ht="18" customHeight="1">
      <c r="A14" s="96"/>
      <c r="B14" s="148" t="s">
        <v>37</v>
      </c>
      <c r="C14" s="94"/>
      <c r="D14" s="94" t="s">
        <v>38</v>
      </c>
      <c r="E14" s="148" t="s">
        <v>39</v>
      </c>
      <c r="F14" s="92">
        <v>130.679934</v>
      </c>
      <c r="G14" s="141"/>
      <c r="H14" s="149"/>
      <c r="I14" s="157"/>
    </row>
    <row r="15" spans="1:9" s="73" customFormat="1" ht="18" customHeight="1">
      <c r="A15" s="96"/>
      <c r="B15" s="148" t="s">
        <v>40</v>
      </c>
      <c r="C15" s="94"/>
      <c r="D15" s="94" t="s">
        <v>41</v>
      </c>
      <c r="E15" s="148" t="s">
        <v>42</v>
      </c>
      <c r="F15" s="92">
        <v>11.61</v>
      </c>
      <c r="G15" s="141"/>
      <c r="H15" s="149"/>
      <c r="I15" s="157"/>
    </row>
    <row r="16" spans="1:8" s="73" customFormat="1" ht="18" customHeight="1">
      <c r="A16" s="96"/>
      <c r="B16" s="148" t="s">
        <v>43</v>
      </c>
      <c r="C16" s="94"/>
      <c r="D16" s="94" t="s">
        <v>44</v>
      </c>
      <c r="E16" s="148" t="s">
        <v>45</v>
      </c>
      <c r="F16" s="95">
        <v>0</v>
      </c>
      <c r="G16" s="141"/>
      <c r="H16" s="149"/>
    </row>
    <row r="17" spans="1:8" s="73" customFormat="1" ht="18" customHeight="1">
      <c r="A17" s="96"/>
      <c r="B17" s="148" t="s">
        <v>46</v>
      </c>
      <c r="C17" s="94"/>
      <c r="D17" s="94" t="s">
        <v>47</v>
      </c>
      <c r="E17" s="148" t="s">
        <v>48</v>
      </c>
      <c r="F17" s="92">
        <v>0</v>
      </c>
      <c r="G17" s="141"/>
      <c r="H17" s="149"/>
    </row>
    <row r="18" spans="1:8" s="73" customFormat="1" ht="18" customHeight="1">
      <c r="A18" s="96"/>
      <c r="B18" s="148" t="s">
        <v>49</v>
      </c>
      <c r="C18" s="94"/>
      <c r="D18" s="94" t="s">
        <v>50</v>
      </c>
      <c r="E18" s="148" t="s">
        <v>51</v>
      </c>
      <c r="F18" s="92">
        <v>0</v>
      </c>
      <c r="G18" s="141"/>
      <c r="H18" s="149"/>
    </row>
    <row r="19" spans="1:8" s="73" customFormat="1" ht="18" customHeight="1">
      <c r="A19" s="96"/>
      <c r="B19" s="148" t="s">
        <v>52</v>
      </c>
      <c r="C19" s="94"/>
      <c r="D19" s="94" t="s">
        <v>53</v>
      </c>
      <c r="E19" s="148" t="s">
        <v>54</v>
      </c>
      <c r="F19" s="92">
        <v>0</v>
      </c>
      <c r="G19" s="141"/>
      <c r="H19" s="149"/>
    </row>
    <row r="20" spans="1:8" s="73" customFormat="1" ht="18" customHeight="1">
      <c r="A20" s="96"/>
      <c r="B20" s="148" t="s">
        <v>55</v>
      </c>
      <c r="C20" s="94"/>
      <c r="D20" s="94" t="s">
        <v>56</v>
      </c>
      <c r="E20" s="148" t="s">
        <v>57</v>
      </c>
      <c r="F20" s="92">
        <v>0</v>
      </c>
      <c r="G20" s="141"/>
      <c r="H20" s="149"/>
    </row>
    <row r="21" spans="1:8" s="73" customFormat="1" ht="18" customHeight="1">
      <c r="A21" s="96"/>
      <c r="B21" s="148" t="s">
        <v>58</v>
      </c>
      <c r="C21" s="94"/>
      <c r="D21" s="94" t="s">
        <v>59</v>
      </c>
      <c r="E21" s="148" t="s">
        <v>60</v>
      </c>
      <c r="F21" s="92">
        <v>0</v>
      </c>
      <c r="G21" s="141"/>
      <c r="H21" s="149"/>
    </row>
    <row r="22" spans="1:8" s="73" customFormat="1" ht="18" customHeight="1">
      <c r="A22" s="96"/>
      <c r="B22" s="148" t="s">
        <v>61</v>
      </c>
      <c r="C22" s="94"/>
      <c r="D22" s="94" t="s">
        <v>62</v>
      </c>
      <c r="E22" s="148" t="s">
        <v>63</v>
      </c>
      <c r="F22" s="92">
        <v>0</v>
      </c>
      <c r="G22" s="141"/>
      <c r="H22" s="149"/>
    </row>
    <row r="23" spans="1:8" s="73" customFormat="1" ht="18" customHeight="1">
      <c r="A23" s="96"/>
      <c r="B23" s="148" t="s">
        <v>64</v>
      </c>
      <c r="C23" s="94"/>
      <c r="D23" s="94" t="s">
        <v>65</v>
      </c>
      <c r="E23" s="148" t="s">
        <v>66</v>
      </c>
      <c r="F23" s="92">
        <v>0</v>
      </c>
      <c r="G23" s="141"/>
      <c r="H23" s="149"/>
    </row>
    <row r="24" spans="1:8" s="73" customFormat="1" ht="18" customHeight="1">
      <c r="A24" s="96"/>
      <c r="B24" s="148" t="s">
        <v>67</v>
      </c>
      <c r="C24" s="94"/>
      <c r="D24" s="94" t="s">
        <v>68</v>
      </c>
      <c r="E24" s="148" t="s">
        <v>69</v>
      </c>
      <c r="F24" s="92">
        <v>0</v>
      </c>
      <c r="G24" s="141"/>
      <c r="H24" s="149"/>
    </row>
    <row r="25" spans="1:9" s="73" customFormat="1" ht="18" customHeight="1">
      <c r="A25" s="96"/>
      <c r="B25" s="148" t="s">
        <v>70</v>
      </c>
      <c r="C25" s="94"/>
      <c r="D25" s="94" t="s">
        <v>71</v>
      </c>
      <c r="E25" s="148" t="s">
        <v>72</v>
      </c>
      <c r="F25" s="92">
        <v>8.2927</v>
      </c>
      <c r="G25" s="141"/>
      <c r="H25" s="149"/>
      <c r="I25" s="157"/>
    </row>
    <row r="26" spans="1:8" s="73" customFormat="1" ht="18" customHeight="1">
      <c r="A26" s="96"/>
      <c r="B26" s="148" t="s">
        <v>73</v>
      </c>
      <c r="C26" s="94"/>
      <c r="D26" s="94" t="s">
        <v>74</v>
      </c>
      <c r="E26" s="148" t="s">
        <v>75</v>
      </c>
      <c r="F26" s="92"/>
      <c r="G26" s="141"/>
      <c r="H26" s="141"/>
    </row>
    <row r="27" spans="1:8" s="73" customFormat="1" ht="18" customHeight="1">
      <c r="A27" s="96"/>
      <c r="B27" s="148" t="s">
        <v>76</v>
      </c>
      <c r="C27" s="94"/>
      <c r="D27" s="94" t="s">
        <v>77</v>
      </c>
      <c r="E27" s="148" t="s">
        <v>78</v>
      </c>
      <c r="F27" s="92"/>
      <c r="G27" s="141"/>
      <c r="H27" s="141"/>
    </row>
    <row r="28" spans="1:8" s="73" customFormat="1" ht="18" customHeight="1">
      <c r="A28" s="96"/>
      <c r="B28" s="148" t="s">
        <v>79</v>
      </c>
      <c r="C28" s="94"/>
      <c r="D28" s="94" t="s">
        <v>80</v>
      </c>
      <c r="E28" s="148" t="s">
        <v>81</v>
      </c>
      <c r="F28" s="92"/>
      <c r="G28" s="141"/>
      <c r="H28" s="141"/>
    </row>
    <row r="29" spans="1:8" s="73" customFormat="1" ht="18" customHeight="1">
      <c r="A29" s="96"/>
      <c r="B29" s="148" t="s">
        <v>82</v>
      </c>
      <c r="C29" s="94"/>
      <c r="D29" s="94" t="s">
        <v>83</v>
      </c>
      <c r="E29" s="148" t="s">
        <v>84</v>
      </c>
      <c r="F29" s="92"/>
      <c r="G29" s="141"/>
      <c r="H29" s="141"/>
    </row>
    <row r="30" spans="1:8" s="73" customFormat="1" ht="18" customHeight="1">
      <c r="A30" s="164" t="s">
        <v>85</v>
      </c>
      <c r="B30" s="148" t="s">
        <v>86</v>
      </c>
      <c r="C30" s="87">
        <f>C7+C9+C10+C11+C12+C13</f>
        <v>6621.02</v>
      </c>
      <c r="D30" s="165" t="s">
        <v>87</v>
      </c>
      <c r="E30" s="148" t="s">
        <v>88</v>
      </c>
      <c r="F30" s="92">
        <f>SUM(F7:F29)</f>
        <v>6621.015222</v>
      </c>
      <c r="G30" s="141"/>
      <c r="H30" s="141"/>
    </row>
    <row r="31" spans="1:8" s="73" customFormat="1" ht="18" customHeight="1">
      <c r="A31" s="93" t="s">
        <v>89</v>
      </c>
      <c r="B31" s="148" t="s">
        <v>90</v>
      </c>
      <c r="C31" s="87"/>
      <c r="D31" s="94" t="s">
        <v>91</v>
      </c>
      <c r="E31" s="148" t="s">
        <v>92</v>
      </c>
      <c r="F31" s="150"/>
      <c r="G31" s="141"/>
      <c r="H31" s="141"/>
    </row>
    <row r="32" spans="1:8" s="73" customFormat="1" ht="18" customHeight="1">
      <c r="A32" s="93" t="s">
        <v>93</v>
      </c>
      <c r="B32" s="148" t="s">
        <v>94</v>
      </c>
      <c r="C32" s="87"/>
      <c r="D32" s="94" t="s">
        <v>95</v>
      </c>
      <c r="E32" s="148" t="s">
        <v>96</v>
      </c>
      <c r="F32" s="150"/>
      <c r="G32" s="141"/>
      <c r="H32" s="141"/>
    </row>
    <row r="33" spans="1:8" s="73" customFormat="1" ht="18" customHeight="1">
      <c r="A33" s="93" t="s">
        <v>97</v>
      </c>
      <c r="B33" s="148" t="s">
        <v>98</v>
      </c>
      <c r="C33" s="87"/>
      <c r="D33" s="94" t="s">
        <v>99</v>
      </c>
      <c r="E33" s="148" t="s">
        <v>100</v>
      </c>
      <c r="F33" s="150"/>
      <c r="G33" s="141"/>
      <c r="H33" s="141"/>
    </row>
    <row r="34" spans="1:8" s="73" customFormat="1" ht="18" customHeight="1">
      <c r="A34" s="151"/>
      <c r="B34" s="148" t="s">
        <v>101</v>
      </c>
      <c r="C34" s="87"/>
      <c r="D34" s="94" t="s">
        <v>102</v>
      </c>
      <c r="E34" s="148" t="s">
        <v>103</v>
      </c>
      <c r="F34" s="150"/>
      <c r="G34" s="141"/>
      <c r="H34" s="141"/>
    </row>
    <row r="35" spans="1:8" s="73" customFormat="1" ht="18" customHeight="1">
      <c r="A35" s="93"/>
      <c r="B35" s="148" t="s">
        <v>104</v>
      </c>
      <c r="C35" s="87"/>
      <c r="D35" s="94" t="s">
        <v>97</v>
      </c>
      <c r="E35" s="148" t="s">
        <v>105</v>
      </c>
      <c r="F35" s="150"/>
      <c r="G35" s="141"/>
      <c r="H35" s="141"/>
    </row>
    <row r="36" spans="1:8" s="73" customFormat="1" ht="18" customHeight="1">
      <c r="A36" s="151"/>
      <c r="B36" s="148" t="s">
        <v>106</v>
      </c>
      <c r="C36" s="87"/>
      <c r="D36" s="94"/>
      <c r="E36" s="148" t="s">
        <v>107</v>
      </c>
      <c r="F36" s="150"/>
      <c r="G36" s="141"/>
      <c r="H36" s="141"/>
    </row>
    <row r="37" spans="1:8" s="73" customFormat="1" ht="18" customHeight="1">
      <c r="A37" s="152" t="s">
        <v>108</v>
      </c>
      <c r="B37" s="153" t="s">
        <v>109</v>
      </c>
      <c r="C37" s="154">
        <v>6621.02</v>
      </c>
      <c r="D37" s="155" t="s">
        <v>108</v>
      </c>
      <c r="E37" s="153" t="s">
        <v>110</v>
      </c>
      <c r="F37" s="156">
        <f>F30+F31+F34</f>
        <v>6621.015222</v>
      </c>
      <c r="G37" s="141"/>
      <c r="H37" s="141"/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60" zoomScalePageLayoutView="0" workbookViewId="0" topLeftCell="A1">
      <selection activeCell="D12" sqref="D12"/>
    </sheetView>
  </sheetViews>
  <sheetFormatPr defaultColWidth="9.00390625" defaultRowHeight="14.25"/>
  <cols>
    <col min="1" max="1" width="7.50390625" style="114" customWidth="1"/>
    <col min="2" max="2" width="3.625" style="114" customWidth="1"/>
    <col min="3" max="3" width="3.00390625" style="114" customWidth="1"/>
    <col min="4" max="4" width="38.75390625" style="114" customWidth="1"/>
    <col min="5" max="11" width="13.625" style="114" customWidth="1"/>
    <col min="12" max="12" width="9.00390625" style="114" customWidth="1"/>
    <col min="13" max="13" width="11.125" style="114" bestFit="1" customWidth="1"/>
    <col min="14" max="14" width="13.75390625" style="114" customWidth="1"/>
    <col min="15" max="16384" width="9.00390625" style="114" customWidth="1"/>
  </cols>
  <sheetData>
    <row r="1" ht="14.25">
      <c r="A1" s="115"/>
    </row>
    <row r="2" spans="1:11" s="110" customFormat="1" ht="49.5" customHeight="1">
      <c r="A2" s="206" t="s">
        <v>111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s="111" customFormat="1" ht="19.5" customHeight="1" thickBot="1">
      <c r="A3" s="33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122" t="s">
        <v>112</v>
      </c>
    </row>
    <row r="4" spans="1:11" s="112" customFormat="1" ht="40.5" customHeight="1">
      <c r="A4" s="207" t="s">
        <v>113</v>
      </c>
      <c r="B4" s="208"/>
      <c r="C4" s="208"/>
      <c r="D4" s="117" t="s">
        <v>114</v>
      </c>
      <c r="E4" s="166" t="s">
        <v>85</v>
      </c>
      <c r="F4" s="167" t="s">
        <v>115</v>
      </c>
      <c r="G4" s="166" t="s">
        <v>116</v>
      </c>
      <c r="H4" s="166" t="s">
        <v>117</v>
      </c>
      <c r="I4" s="166" t="s">
        <v>118</v>
      </c>
      <c r="J4" s="167" t="s">
        <v>119</v>
      </c>
      <c r="K4" s="168" t="s">
        <v>120</v>
      </c>
    </row>
    <row r="5" spans="1:11" s="111" customFormat="1" ht="24" customHeight="1">
      <c r="A5" s="209" t="s">
        <v>121</v>
      </c>
      <c r="B5" s="211" t="s">
        <v>122</v>
      </c>
      <c r="C5" s="211" t="s">
        <v>123</v>
      </c>
      <c r="D5" s="169" t="s">
        <v>124</v>
      </c>
      <c r="E5" s="169" t="s">
        <v>9</v>
      </c>
      <c r="F5" s="169" t="s">
        <v>10</v>
      </c>
      <c r="G5" s="169" t="s">
        <v>18</v>
      </c>
      <c r="H5" s="169" t="s">
        <v>22</v>
      </c>
      <c r="I5" s="169" t="s">
        <v>26</v>
      </c>
      <c r="J5" s="169" t="s">
        <v>30</v>
      </c>
      <c r="K5" s="170" t="s">
        <v>34</v>
      </c>
    </row>
    <row r="6" spans="1:14" s="111" customFormat="1" ht="24" customHeight="1">
      <c r="A6" s="210"/>
      <c r="B6" s="212"/>
      <c r="C6" s="212"/>
      <c r="D6" s="169" t="s">
        <v>125</v>
      </c>
      <c r="E6" s="65">
        <v>6621.015222</v>
      </c>
      <c r="F6" s="65">
        <v>6621.015222</v>
      </c>
      <c r="G6" s="65">
        <f>SUM(G7:G16)</f>
        <v>0</v>
      </c>
      <c r="H6" s="65">
        <f>SUM(H7:H16)</f>
        <v>0</v>
      </c>
      <c r="I6" s="65">
        <f>SUM(I7:I16)</f>
        <v>0</v>
      </c>
      <c r="J6" s="65">
        <f>SUM(J7:J16)</f>
        <v>0</v>
      </c>
      <c r="K6" s="125">
        <f>SUM(K7:K16)</f>
        <v>0</v>
      </c>
      <c r="M6" s="126"/>
      <c r="N6" s="124"/>
    </row>
    <row r="7" spans="1:14" s="111" customFormat="1" ht="21.75" customHeight="1">
      <c r="A7" s="119">
        <v>205</v>
      </c>
      <c r="B7" s="120"/>
      <c r="C7" s="121"/>
      <c r="D7" s="61" t="s">
        <v>126</v>
      </c>
      <c r="E7" s="65">
        <v>6467.432588000001</v>
      </c>
      <c r="F7" s="65">
        <v>6467.432588000001</v>
      </c>
      <c r="G7" s="65"/>
      <c r="H7" s="65"/>
      <c r="I7" s="65"/>
      <c r="J7" s="65"/>
      <c r="K7" s="125"/>
      <c r="M7" s="126"/>
      <c r="N7" s="124"/>
    </row>
    <row r="8" spans="1:14" s="111" customFormat="1" ht="21.75" customHeight="1">
      <c r="A8" s="119">
        <v>20501</v>
      </c>
      <c r="B8" s="120"/>
      <c r="C8" s="121"/>
      <c r="D8" s="61" t="s">
        <v>127</v>
      </c>
      <c r="E8" s="65">
        <v>96.31565</v>
      </c>
      <c r="F8" s="65">
        <v>96.31565</v>
      </c>
      <c r="G8" s="65"/>
      <c r="H8" s="65"/>
      <c r="I8" s="65"/>
      <c r="J8" s="65"/>
      <c r="K8" s="125"/>
      <c r="M8" s="126"/>
      <c r="N8" s="124"/>
    </row>
    <row r="9" spans="1:14" s="111" customFormat="1" ht="21.75" customHeight="1">
      <c r="A9" s="119">
        <v>2050101</v>
      </c>
      <c r="B9" s="120"/>
      <c r="C9" s="121"/>
      <c r="D9" s="61" t="s">
        <v>128</v>
      </c>
      <c r="E9" s="65">
        <v>96.31565</v>
      </c>
      <c r="F9" s="65">
        <v>96.31565</v>
      </c>
      <c r="G9" s="65"/>
      <c r="H9" s="65"/>
      <c r="I9" s="65"/>
      <c r="J9" s="65"/>
      <c r="K9" s="125"/>
      <c r="M9" s="126"/>
      <c r="N9" s="124"/>
    </row>
    <row r="10" spans="1:14" s="111" customFormat="1" ht="21.75" customHeight="1">
      <c r="A10" s="119">
        <v>20502</v>
      </c>
      <c r="B10" s="120"/>
      <c r="C10" s="121"/>
      <c r="D10" s="61" t="s">
        <v>129</v>
      </c>
      <c r="E10" s="65">
        <v>5653.168938000001</v>
      </c>
      <c r="F10" s="65">
        <v>5653.168938000001</v>
      </c>
      <c r="G10" s="65"/>
      <c r="H10" s="65"/>
      <c r="I10" s="65"/>
      <c r="J10" s="65"/>
      <c r="K10" s="125"/>
      <c r="M10" s="126"/>
      <c r="N10" s="124"/>
    </row>
    <row r="11" spans="1:14" s="111" customFormat="1" ht="21.75" customHeight="1">
      <c r="A11" s="119">
        <v>2050201</v>
      </c>
      <c r="B11" s="120"/>
      <c r="C11" s="121"/>
      <c r="D11" s="61" t="s">
        <v>130</v>
      </c>
      <c r="E11" s="65">
        <v>451.6</v>
      </c>
      <c r="F11" s="65">
        <v>451.6</v>
      </c>
      <c r="G11" s="65"/>
      <c r="H11" s="65"/>
      <c r="I11" s="65"/>
      <c r="J11" s="65"/>
      <c r="K11" s="125"/>
      <c r="M11" s="126"/>
      <c r="N11" s="124"/>
    </row>
    <row r="12" spans="1:14" s="111" customFormat="1" ht="21.75" customHeight="1">
      <c r="A12" s="119">
        <v>2050202</v>
      </c>
      <c r="B12" s="120"/>
      <c r="C12" s="121"/>
      <c r="D12" s="61" t="s">
        <v>131</v>
      </c>
      <c r="E12" s="65">
        <v>5.836687</v>
      </c>
      <c r="F12" s="65">
        <v>5.836687</v>
      </c>
      <c r="G12" s="65"/>
      <c r="H12" s="65"/>
      <c r="I12" s="65"/>
      <c r="J12" s="65"/>
      <c r="K12" s="125"/>
      <c r="M12" s="126"/>
      <c r="N12" s="124"/>
    </row>
    <row r="13" spans="1:14" s="111" customFormat="1" ht="21.75" customHeight="1">
      <c r="A13" s="119">
        <v>2050203</v>
      </c>
      <c r="B13" s="120"/>
      <c r="C13" s="121"/>
      <c r="D13" s="61" t="s">
        <v>132</v>
      </c>
      <c r="E13" s="65">
        <v>33.868438</v>
      </c>
      <c r="F13" s="65">
        <v>33.868438</v>
      </c>
      <c r="G13" s="65"/>
      <c r="H13" s="65"/>
      <c r="I13" s="65"/>
      <c r="J13" s="65"/>
      <c r="K13" s="125"/>
      <c r="M13" s="126"/>
      <c r="N13" s="124"/>
    </row>
    <row r="14" spans="1:14" s="111" customFormat="1" ht="21.75" customHeight="1">
      <c r="A14" s="119">
        <v>2050204</v>
      </c>
      <c r="B14" s="120"/>
      <c r="C14" s="121"/>
      <c r="D14" s="61" t="s">
        <v>133</v>
      </c>
      <c r="E14" s="65">
        <v>175.629</v>
      </c>
      <c r="F14" s="65">
        <v>175.629</v>
      </c>
      <c r="G14" s="65"/>
      <c r="H14" s="65"/>
      <c r="I14" s="65"/>
      <c r="J14" s="65"/>
      <c r="K14" s="125"/>
      <c r="M14" s="126"/>
      <c r="N14" s="124"/>
    </row>
    <row r="15" spans="1:14" s="111" customFormat="1" ht="21.75" customHeight="1">
      <c r="A15" s="119">
        <v>2050299</v>
      </c>
      <c r="B15" s="120"/>
      <c r="C15" s="121"/>
      <c r="D15" s="61" t="s">
        <v>134</v>
      </c>
      <c r="E15" s="65">
        <v>4986.234813</v>
      </c>
      <c r="F15" s="65">
        <v>4986.234813</v>
      </c>
      <c r="G15" s="65"/>
      <c r="H15" s="65"/>
      <c r="I15" s="65"/>
      <c r="J15" s="65"/>
      <c r="K15" s="125"/>
      <c r="M15" s="126"/>
      <c r="N15" s="124"/>
    </row>
    <row r="16" spans="1:14" s="111" customFormat="1" ht="21.75" customHeight="1">
      <c r="A16" s="119">
        <v>20509</v>
      </c>
      <c r="B16" s="120"/>
      <c r="C16" s="121"/>
      <c r="D16" s="128" t="s">
        <v>135</v>
      </c>
      <c r="E16" s="129">
        <v>717.948</v>
      </c>
      <c r="F16" s="129">
        <v>717.948</v>
      </c>
      <c r="G16" s="129"/>
      <c r="H16" s="129"/>
      <c r="I16" s="129"/>
      <c r="J16" s="129"/>
      <c r="K16" s="133"/>
      <c r="M16" s="126"/>
      <c r="N16" s="124"/>
    </row>
    <row r="17" spans="1:14" ht="21.75" customHeight="1" thickBot="1">
      <c r="A17" s="203">
        <v>2050999</v>
      </c>
      <c r="B17" s="204"/>
      <c r="C17" s="205"/>
      <c r="D17" s="130" t="s">
        <v>136</v>
      </c>
      <c r="E17" s="65">
        <v>717.948</v>
      </c>
      <c r="F17" s="65">
        <v>717.948</v>
      </c>
      <c r="G17" s="131"/>
      <c r="H17" s="131"/>
      <c r="I17" s="131"/>
      <c r="J17" s="131"/>
      <c r="K17" s="182"/>
      <c r="M17" s="126"/>
      <c r="N17" s="127"/>
    </row>
    <row r="18" spans="1:14" ht="21.75" customHeight="1" thickBot="1">
      <c r="A18" s="203">
        <v>207</v>
      </c>
      <c r="B18" s="204"/>
      <c r="C18" s="205"/>
      <c r="D18" s="130" t="s">
        <v>137</v>
      </c>
      <c r="E18" s="65">
        <v>3</v>
      </c>
      <c r="F18" s="65">
        <v>3</v>
      </c>
      <c r="G18" s="131"/>
      <c r="H18" s="131"/>
      <c r="I18" s="131"/>
      <c r="J18" s="131"/>
      <c r="K18" s="182"/>
      <c r="M18" s="126"/>
      <c r="N18" s="127"/>
    </row>
    <row r="19" spans="1:14" ht="21.75" customHeight="1" thickBot="1">
      <c r="A19" s="203">
        <v>20703</v>
      </c>
      <c r="B19" s="204"/>
      <c r="C19" s="205"/>
      <c r="D19" s="63" t="s">
        <v>138</v>
      </c>
      <c r="E19" s="65">
        <v>3</v>
      </c>
      <c r="F19" s="65">
        <v>3</v>
      </c>
      <c r="G19" s="132"/>
      <c r="H19" s="132"/>
      <c r="I19" s="132"/>
      <c r="J19" s="132"/>
      <c r="K19" s="183"/>
      <c r="M19" s="126"/>
      <c r="N19" s="127"/>
    </row>
    <row r="20" spans="1:14" ht="21.75" customHeight="1" thickBot="1">
      <c r="A20" s="203">
        <v>2070308</v>
      </c>
      <c r="B20" s="204"/>
      <c r="C20" s="205"/>
      <c r="D20" s="63" t="s">
        <v>139</v>
      </c>
      <c r="E20" s="65">
        <v>3</v>
      </c>
      <c r="F20" s="65">
        <v>3</v>
      </c>
      <c r="G20" s="132"/>
      <c r="H20" s="132"/>
      <c r="I20" s="132"/>
      <c r="J20" s="132"/>
      <c r="K20" s="183"/>
      <c r="M20" s="126"/>
      <c r="N20" s="127"/>
    </row>
    <row r="21" spans="1:14" ht="21.75" customHeight="1" thickBot="1">
      <c r="A21" s="203">
        <v>208</v>
      </c>
      <c r="B21" s="204"/>
      <c r="C21" s="205"/>
      <c r="D21" s="63" t="s">
        <v>140</v>
      </c>
      <c r="E21" s="65">
        <v>130.679934</v>
      </c>
      <c r="F21" s="65">
        <v>130.679934</v>
      </c>
      <c r="G21" s="132"/>
      <c r="H21" s="132"/>
      <c r="I21" s="132"/>
      <c r="J21" s="132"/>
      <c r="K21" s="183"/>
      <c r="M21" s="126"/>
      <c r="N21" s="127"/>
    </row>
    <row r="22" spans="1:14" ht="21.75" customHeight="1" thickBot="1">
      <c r="A22" s="203">
        <v>20805</v>
      </c>
      <c r="B22" s="204"/>
      <c r="C22" s="205"/>
      <c r="D22" s="63" t="s">
        <v>141</v>
      </c>
      <c r="E22" s="65">
        <v>130.679934</v>
      </c>
      <c r="F22" s="65">
        <v>130.679934</v>
      </c>
      <c r="G22" s="132"/>
      <c r="H22" s="132"/>
      <c r="I22" s="132"/>
      <c r="J22" s="132"/>
      <c r="K22" s="183"/>
      <c r="M22" s="126"/>
      <c r="N22" s="127"/>
    </row>
    <row r="23" spans="1:14" ht="21.75" customHeight="1" thickBot="1">
      <c r="A23" s="203">
        <v>2080501</v>
      </c>
      <c r="B23" s="204"/>
      <c r="C23" s="205"/>
      <c r="D23" s="63" t="s">
        <v>142</v>
      </c>
      <c r="E23" s="65">
        <v>112.671884</v>
      </c>
      <c r="F23" s="65">
        <v>112.671884</v>
      </c>
      <c r="G23" s="132"/>
      <c r="H23" s="132"/>
      <c r="I23" s="132"/>
      <c r="J23" s="132"/>
      <c r="K23" s="183"/>
      <c r="M23" s="126"/>
      <c r="N23" s="127"/>
    </row>
    <row r="24" spans="1:14" ht="21.75" customHeight="1" thickBot="1">
      <c r="A24" s="203">
        <v>2080502</v>
      </c>
      <c r="B24" s="204"/>
      <c r="C24" s="205"/>
      <c r="D24" s="63" t="s">
        <v>143</v>
      </c>
      <c r="E24" s="65">
        <v>13.78739</v>
      </c>
      <c r="F24" s="65">
        <v>13.78739</v>
      </c>
      <c r="G24" s="132"/>
      <c r="H24" s="132"/>
      <c r="I24" s="132"/>
      <c r="J24" s="132"/>
      <c r="K24" s="183"/>
      <c r="M24" s="126"/>
      <c r="N24" s="127"/>
    </row>
    <row r="25" spans="1:14" ht="21.75" customHeight="1" thickBot="1">
      <c r="A25" s="203">
        <v>2080505</v>
      </c>
      <c r="B25" s="204"/>
      <c r="C25" s="205"/>
      <c r="D25" s="63" t="s">
        <v>144</v>
      </c>
      <c r="E25" s="65">
        <v>4.22066</v>
      </c>
      <c r="F25" s="65">
        <v>4.22066</v>
      </c>
      <c r="G25" s="132"/>
      <c r="H25" s="132"/>
      <c r="I25" s="132"/>
      <c r="J25" s="132"/>
      <c r="K25" s="183"/>
      <c r="M25" s="126"/>
      <c r="N25" s="127"/>
    </row>
    <row r="26" spans="1:14" ht="21.75" customHeight="1" thickBot="1">
      <c r="A26" s="203">
        <v>210</v>
      </c>
      <c r="B26" s="204"/>
      <c r="C26" s="205"/>
      <c r="D26" s="63" t="s">
        <v>145</v>
      </c>
      <c r="E26" s="65">
        <v>11.61</v>
      </c>
      <c r="F26" s="65">
        <v>11.61</v>
      </c>
      <c r="G26" s="132"/>
      <c r="H26" s="132"/>
      <c r="I26" s="132"/>
      <c r="J26" s="132"/>
      <c r="K26" s="183"/>
      <c r="M26" s="126"/>
      <c r="N26" s="127"/>
    </row>
    <row r="27" spans="1:14" ht="21.75" customHeight="1" thickBot="1">
      <c r="A27" s="203">
        <v>21011</v>
      </c>
      <c r="B27" s="204"/>
      <c r="C27" s="205"/>
      <c r="D27" s="63" t="s">
        <v>146</v>
      </c>
      <c r="E27" s="65">
        <v>11.61</v>
      </c>
      <c r="F27" s="65">
        <v>11.61</v>
      </c>
      <c r="G27" s="132"/>
      <c r="H27" s="132"/>
      <c r="I27" s="132"/>
      <c r="J27" s="132"/>
      <c r="K27" s="183"/>
      <c r="M27" s="126"/>
      <c r="N27" s="127"/>
    </row>
    <row r="28" spans="1:14" ht="21.75" customHeight="1" thickBot="1">
      <c r="A28" s="203">
        <v>2101102</v>
      </c>
      <c r="B28" s="204"/>
      <c r="C28" s="205"/>
      <c r="D28" s="63" t="s">
        <v>147</v>
      </c>
      <c r="E28" s="65">
        <v>11.61</v>
      </c>
      <c r="F28" s="65">
        <v>11.61</v>
      </c>
      <c r="G28" s="132"/>
      <c r="H28" s="132"/>
      <c r="I28" s="132"/>
      <c r="J28" s="132"/>
      <c r="K28" s="183"/>
      <c r="M28" s="126"/>
      <c r="N28" s="127"/>
    </row>
    <row r="29" spans="1:14" ht="21.75" customHeight="1" thickBot="1">
      <c r="A29" s="203">
        <v>221</v>
      </c>
      <c r="B29" s="204"/>
      <c r="C29" s="205"/>
      <c r="D29" s="63" t="s">
        <v>148</v>
      </c>
      <c r="E29" s="65">
        <v>8.2927</v>
      </c>
      <c r="F29" s="65">
        <v>8.2927</v>
      </c>
      <c r="G29" s="132"/>
      <c r="H29" s="132"/>
      <c r="I29" s="132"/>
      <c r="J29" s="132"/>
      <c r="K29" s="183"/>
      <c r="M29" s="126"/>
      <c r="N29" s="127"/>
    </row>
    <row r="30" spans="1:14" ht="21.75" customHeight="1" thickBot="1">
      <c r="A30" s="203">
        <v>22102</v>
      </c>
      <c r="B30" s="204"/>
      <c r="C30" s="205"/>
      <c r="D30" s="63" t="s">
        <v>149</v>
      </c>
      <c r="E30" s="65">
        <v>8.2927</v>
      </c>
      <c r="F30" s="65">
        <v>8.2927</v>
      </c>
      <c r="G30" s="132"/>
      <c r="H30" s="132"/>
      <c r="I30" s="132"/>
      <c r="J30" s="132"/>
      <c r="K30" s="183"/>
      <c r="M30" s="126"/>
      <c r="N30" s="127"/>
    </row>
    <row r="31" spans="1:14" ht="21.75" customHeight="1" thickBot="1">
      <c r="A31" s="203">
        <v>2210201</v>
      </c>
      <c r="B31" s="204"/>
      <c r="C31" s="205"/>
      <c r="D31" s="184" t="s">
        <v>150</v>
      </c>
      <c r="E31" s="185">
        <v>8.2927</v>
      </c>
      <c r="F31" s="185">
        <v>8.2927</v>
      </c>
      <c r="G31" s="186"/>
      <c r="H31" s="186"/>
      <c r="I31" s="186"/>
      <c r="J31" s="186"/>
      <c r="K31" s="187"/>
      <c r="M31" s="126"/>
      <c r="N31" s="127"/>
    </row>
    <row r="32" ht="14.25">
      <c r="D32" s="111"/>
    </row>
  </sheetData>
  <sheetProtection/>
  <mergeCells count="20">
    <mergeCell ref="A27:C27"/>
    <mergeCell ref="A28:C28"/>
    <mergeCell ref="A29:C29"/>
    <mergeCell ref="A30:C30"/>
    <mergeCell ref="A31:C31"/>
    <mergeCell ref="A5:A6"/>
    <mergeCell ref="B5:B6"/>
    <mergeCell ref="C5:C6"/>
    <mergeCell ref="A21:C21"/>
    <mergeCell ref="A22:C22"/>
    <mergeCell ref="A23:C23"/>
    <mergeCell ref="A24:C24"/>
    <mergeCell ref="A25:C25"/>
    <mergeCell ref="A26:C26"/>
    <mergeCell ref="A2:K2"/>
    <mergeCell ref="A4:C4"/>
    <mergeCell ref="A17:C17"/>
    <mergeCell ref="A18:C18"/>
    <mergeCell ref="A19:C19"/>
    <mergeCell ref="A20:C20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3" width="3.625" style="114" customWidth="1"/>
    <col min="4" max="4" width="37.00390625" style="114" customWidth="1"/>
    <col min="5" max="10" width="15.625" style="114" customWidth="1"/>
    <col min="11" max="11" width="10.125" style="114" bestFit="1" customWidth="1"/>
    <col min="12" max="12" width="13.75390625" style="114" customWidth="1"/>
    <col min="13" max="14" width="9.00390625" style="114" customWidth="1"/>
    <col min="15" max="15" width="13.75390625" style="114" customWidth="1"/>
    <col min="16" max="16" width="13.125" style="114" customWidth="1"/>
    <col min="17" max="16384" width="9.00390625" style="114" customWidth="1"/>
  </cols>
  <sheetData>
    <row r="1" ht="14.25">
      <c r="A1" s="115"/>
    </row>
    <row r="2" spans="1:10" s="110" customFormat="1" ht="49.5" customHeight="1">
      <c r="A2" s="206" t="s">
        <v>151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s="111" customFormat="1" ht="19.5" customHeight="1" thickBot="1">
      <c r="A3" s="33" t="s">
        <v>152</v>
      </c>
      <c r="B3" s="42"/>
      <c r="C3" s="42" t="s">
        <v>153</v>
      </c>
      <c r="D3" s="42"/>
      <c r="E3" s="42"/>
      <c r="F3" s="42"/>
      <c r="G3" s="116"/>
      <c r="H3" s="42"/>
      <c r="I3" s="42"/>
      <c r="J3" s="122" t="s">
        <v>2</v>
      </c>
    </row>
    <row r="4" spans="1:10" s="112" customFormat="1" ht="39.75" customHeight="1">
      <c r="A4" s="207" t="s">
        <v>113</v>
      </c>
      <c r="B4" s="208"/>
      <c r="C4" s="208"/>
      <c r="D4" s="117" t="s">
        <v>114</v>
      </c>
      <c r="E4" s="166" t="s">
        <v>87</v>
      </c>
      <c r="F4" s="167" t="s">
        <v>154</v>
      </c>
      <c r="G4" s="167" t="s">
        <v>155</v>
      </c>
      <c r="H4" s="167" t="s">
        <v>156</v>
      </c>
      <c r="I4" s="117" t="s">
        <v>157</v>
      </c>
      <c r="J4" s="171" t="s">
        <v>158</v>
      </c>
    </row>
    <row r="5" spans="1:16" s="113" customFormat="1" ht="24" customHeight="1">
      <c r="A5" s="209" t="s">
        <v>121</v>
      </c>
      <c r="B5" s="211" t="s">
        <v>122</v>
      </c>
      <c r="C5" s="211" t="s">
        <v>123</v>
      </c>
      <c r="D5" s="172" t="s">
        <v>124</v>
      </c>
      <c r="E5" s="172" t="s">
        <v>9</v>
      </c>
      <c r="F5" s="172" t="s">
        <v>10</v>
      </c>
      <c r="G5" s="172" t="s">
        <v>18</v>
      </c>
      <c r="H5" s="118" t="s">
        <v>22</v>
      </c>
      <c r="I5" s="118" t="s">
        <v>26</v>
      </c>
      <c r="J5" s="123" t="s">
        <v>30</v>
      </c>
      <c r="O5" s="124"/>
      <c r="P5" s="124"/>
    </row>
    <row r="6" spans="1:16" s="111" customFormat="1" ht="24" customHeight="1">
      <c r="A6" s="210"/>
      <c r="B6" s="212"/>
      <c r="C6" s="212"/>
      <c r="D6" s="169" t="s">
        <v>125</v>
      </c>
      <c r="E6" s="65">
        <f aca="true" t="shared" si="0" ref="E6:E17">F6+G6</f>
        <v>6621.015222</v>
      </c>
      <c r="F6" s="65">
        <v>266.362784</v>
      </c>
      <c r="G6" s="65">
        <v>6354.652438</v>
      </c>
      <c r="H6" s="65">
        <f>SUM(H7:H17)</f>
        <v>0</v>
      </c>
      <c r="I6" s="65"/>
      <c r="J6" s="125"/>
      <c r="K6" s="126"/>
      <c r="L6" s="124"/>
      <c r="N6" s="113"/>
      <c r="O6" s="124"/>
      <c r="P6" s="124"/>
    </row>
    <row r="7" spans="1:15" s="111" customFormat="1" ht="21.75" customHeight="1">
      <c r="A7" s="213">
        <v>205</v>
      </c>
      <c r="B7" s="214"/>
      <c r="C7" s="214"/>
      <c r="D7" s="61" t="s">
        <v>126</v>
      </c>
      <c r="E7" s="65">
        <f t="shared" si="0"/>
        <v>6467.432588</v>
      </c>
      <c r="F7" s="65">
        <v>115.78015</v>
      </c>
      <c r="G7" s="65">
        <v>6351.652438</v>
      </c>
      <c r="H7" s="65"/>
      <c r="I7" s="65"/>
      <c r="J7" s="125"/>
      <c r="K7" s="126"/>
      <c r="L7" s="124"/>
      <c r="N7" s="113"/>
      <c r="O7" s="124"/>
    </row>
    <row r="8" spans="1:15" s="111" customFormat="1" ht="21.75" customHeight="1">
      <c r="A8" s="213">
        <v>20501</v>
      </c>
      <c r="B8" s="214"/>
      <c r="C8" s="214"/>
      <c r="D8" s="61" t="s">
        <v>127</v>
      </c>
      <c r="E8" s="65">
        <f t="shared" si="0"/>
        <v>96.31565</v>
      </c>
      <c r="F8" s="65">
        <v>96.31565</v>
      </c>
      <c r="G8" s="65">
        <v>0</v>
      </c>
      <c r="H8" s="65"/>
      <c r="I8" s="65"/>
      <c r="J8" s="125"/>
      <c r="K8" s="126"/>
      <c r="L8" s="124"/>
      <c r="O8" s="124"/>
    </row>
    <row r="9" spans="1:16" s="111" customFormat="1" ht="21.75" customHeight="1">
      <c r="A9" s="213">
        <v>2050101</v>
      </c>
      <c r="B9" s="214"/>
      <c r="C9" s="214"/>
      <c r="D9" s="61" t="s">
        <v>128</v>
      </c>
      <c r="E9" s="65">
        <f t="shared" si="0"/>
        <v>96.31565</v>
      </c>
      <c r="F9" s="65">
        <v>96.31565</v>
      </c>
      <c r="G9" s="65">
        <v>0</v>
      </c>
      <c r="H9" s="65"/>
      <c r="I9" s="65"/>
      <c r="J9" s="125"/>
      <c r="K9" s="126"/>
      <c r="L9" s="124"/>
      <c r="O9" s="124"/>
      <c r="P9" s="124"/>
    </row>
    <row r="10" spans="1:16" s="111" customFormat="1" ht="21.75" customHeight="1">
      <c r="A10" s="213">
        <v>20502</v>
      </c>
      <c r="B10" s="214"/>
      <c r="C10" s="214"/>
      <c r="D10" s="61" t="s">
        <v>129</v>
      </c>
      <c r="E10" s="65">
        <f t="shared" si="0"/>
        <v>5653.168938000001</v>
      </c>
      <c r="F10" s="65">
        <v>19.4645</v>
      </c>
      <c r="G10" s="65">
        <v>5633.704438000001</v>
      </c>
      <c r="H10" s="65"/>
      <c r="I10" s="65"/>
      <c r="J10" s="125"/>
      <c r="K10" s="126"/>
      <c r="L10" s="124"/>
      <c r="O10" s="124"/>
      <c r="P10" s="124"/>
    </row>
    <row r="11" spans="1:16" s="111" customFormat="1" ht="21.75" customHeight="1">
      <c r="A11" s="213">
        <v>2050201</v>
      </c>
      <c r="B11" s="214"/>
      <c r="C11" s="214"/>
      <c r="D11" s="61" t="s">
        <v>130</v>
      </c>
      <c r="E11" s="65">
        <f t="shared" si="0"/>
        <v>451.6</v>
      </c>
      <c r="F11" s="65">
        <v>0</v>
      </c>
      <c r="G11" s="65">
        <v>451.6</v>
      </c>
      <c r="H11" s="65"/>
      <c r="I11" s="65"/>
      <c r="J11" s="125"/>
      <c r="K11" s="126"/>
      <c r="L11" s="124"/>
      <c r="P11" s="124"/>
    </row>
    <row r="12" spans="1:16" s="111" customFormat="1" ht="21.75" customHeight="1">
      <c r="A12" s="213">
        <v>2050202</v>
      </c>
      <c r="B12" s="214"/>
      <c r="C12" s="214"/>
      <c r="D12" s="61" t="s">
        <v>131</v>
      </c>
      <c r="E12" s="65">
        <f t="shared" si="0"/>
        <v>5.836687</v>
      </c>
      <c r="F12" s="65">
        <v>0</v>
      </c>
      <c r="G12" s="65">
        <v>5.836687</v>
      </c>
      <c r="H12" s="65"/>
      <c r="I12" s="65"/>
      <c r="J12" s="125"/>
      <c r="K12" s="126"/>
      <c r="L12" s="124"/>
      <c r="P12" s="124"/>
    </row>
    <row r="13" spans="1:16" s="111" customFormat="1" ht="21.75" customHeight="1">
      <c r="A13" s="213">
        <v>2050203</v>
      </c>
      <c r="B13" s="214"/>
      <c r="C13" s="214"/>
      <c r="D13" s="61" t="s">
        <v>132</v>
      </c>
      <c r="E13" s="65">
        <f t="shared" si="0"/>
        <v>33.868438</v>
      </c>
      <c r="F13" s="65">
        <v>0</v>
      </c>
      <c r="G13" s="65">
        <v>33.868438</v>
      </c>
      <c r="H13" s="65"/>
      <c r="I13" s="65"/>
      <c r="J13" s="125"/>
      <c r="K13" s="126"/>
      <c r="L13" s="124"/>
      <c r="P13" s="124"/>
    </row>
    <row r="14" spans="1:16" s="111" customFormat="1" ht="21.75" customHeight="1">
      <c r="A14" s="213">
        <v>2050204</v>
      </c>
      <c r="B14" s="214"/>
      <c r="C14" s="214"/>
      <c r="D14" s="61" t="s">
        <v>133</v>
      </c>
      <c r="E14" s="65">
        <f t="shared" si="0"/>
        <v>175.629</v>
      </c>
      <c r="F14" s="65">
        <v>0</v>
      </c>
      <c r="G14" s="65">
        <v>175.629</v>
      </c>
      <c r="H14" s="65"/>
      <c r="I14" s="65"/>
      <c r="J14" s="125"/>
      <c r="K14" s="126"/>
      <c r="L14" s="124"/>
      <c r="O14" s="124"/>
      <c r="P14" s="124"/>
    </row>
    <row r="15" spans="1:16" s="111" customFormat="1" ht="21.75" customHeight="1">
      <c r="A15" s="213">
        <v>2050299</v>
      </c>
      <c r="B15" s="214"/>
      <c r="C15" s="214"/>
      <c r="D15" s="61" t="s">
        <v>134</v>
      </c>
      <c r="E15" s="65">
        <f t="shared" si="0"/>
        <v>4986.234813</v>
      </c>
      <c r="F15" s="65">
        <v>19.4645</v>
      </c>
      <c r="G15" s="65">
        <v>4966.770313</v>
      </c>
      <c r="H15" s="65"/>
      <c r="I15" s="65"/>
      <c r="J15" s="125"/>
      <c r="K15" s="126"/>
      <c r="L15" s="124"/>
      <c r="O15" s="124"/>
      <c r="P15" s="124"/>
    </row>
    <row r="16" spans="1:16" s="111" customFormat="1" ht="21.75" customHeight="1">
      <c r="A16" s="213">
        <v>20509</v>
      </c>
      <c r="B16" s="214"/>
      <c r="C16" s="214"/>
      <c r="D16" s="61" t="s">
        <v>135</v>
      </c>
      <c r="E16" s="65">
        <f t="shared" si="0"/>
        <v>717.948</v>
      </c>
      <c r="F16" s="65">
        <v>0</v>
      </c>
      <c r="G16" s="65">
        <v>717.948</v>
      </c>
      <c r="H16" s="65"/>
      <c r="I16" s="65"/>
      <c r="J16" s="125"/>
      <c r="K16" s="126"/>
      <c r="L16" s="124"/>
      <c r="P16" s="124"/>
    </row>
    <row r="17" spans="1:16" s="111" customFormat="1" ht="21.75" customHeight="1">
      <c r="A17" s="213">
        <v>2050999</v>
      </c>
      <c r="B17" s="214"/>
      <c r="C17" s="214"/>
      <c r="D17" s="61" t="s">
        <v>136</v>
      </c>
      <c r="E17" s="65">
        <f t="shared" si="0"/>
        <v>717.948</v>
      </c>
      <c r="F17" s="65">
        <v>0</v>
      </c>
      <c r="G17" s="65">
        <v>717.948</v>
      </c>
      <c r="H17" s="65"/>
      <c r="I17" s="65"/>
      <c r="J17" s="125"/>
      <c r="K17" s="126"/>
      <c r="L17" s="124"/>
      <c r="P17" s="124"/>
    </row>
    <row r="18" spans="1:16" ht="21.75" customHeight="1">
      <c r="A18" s="213">
        <v>207</v>
      </c>
      <c r="B18" s="214"/>
      <c r="C18" s="214"/>
      <c r="D18" s="63" t="s">
        <v>137</v>
      </c>
      <c r="E18" s="65">
        <f aca="true" t="shared" si="1" ref="E18:E31">F18+G18</f>
        <v>3</v>
      </c>
      <c r="F18" s="66">
        <v>0</v>
      </c>
      <c r="G18" s="66">
        <v>3</v>
      </c>
      <c r="H18" s="67"/>
      <c r="I18" s="65"/>
      <c r="J18" s="125"/>
      <c r="K18" s="126"/>
      <c r="L18" s="127"/>
      <c r="P18" s="127"/>
    </row>
    <row r="19" spans="1:16" ht="21.75" customHeight="1">
      <c r="A19" s="213">
        <v>20703</v>
      </c>
      <c r="B19" s="214"/>
      <c r="C19" s="214"/>
      <c r="D19" s="63" t="s">
        <v>138</v>
      </c>
      <c r="E19" s="65">
        <f t="shared" si="1"/>
        <v>3</v>
      </c>
      <c r="F19" s="66">
        <v>0</v>
      </c>
      <c r="G19" s="66">
        <v>3</v>
      </c>
      <c r="H19" s="67"/>
      <c r="I19" s="65"/>
      <c r="J19" s="125"/>
      <c r="K19" s="126"/>
      <c r="L19" s="127"/>
      <c r="P19" s="127"/>
    </row>
    <row r="20" spans="1:15" ht="21.75" customHeight="1">
      <c r="A20" s="213">
        <v>2070308</v>
      </c>
      <c r="B20" s="214"/>
      <c r="C20" s="214"/>
      <c r="D20" s="63" t="s">
        <v>139</v>
      </c>
      <c r="E20" s="65">
        <f t="shared" si="1"/>
        <v>3</v>
      </c>
      <c r="F20" s="67">
        <v>0</v>
      </c>
      <c r="G20" s="66">
        <v>3</v>
      </c>
      <c r="H20" s="67"/>
      <c r="I20" s="65"/>
      <c r="J20" s="125"/>
      <c r="K20" s="126"/>
      <c r="L20" s="127"/>
      <c r="O20" s="127"/>
    </row>
    <row r="21" spans="1:15" ht="21.75" customHeight="1">
      <c r="A21" s="213">
        <v>208</v>
      </c>
      <c r="B21" s="214"/>
      <c r="C21" s="214"/>
      <c r="D21" s="63" t="s">
        <v>140</v>
      </c>
      <c r="E21" s="65">
        <f t="shared" si="1"/>
        <v>130.679934</v>
      </c>
      <c r="F21" s="66">
        <v>130.679934</v>
      </c>
      <c r="G21" s="66">
        <v>0</v>
      </c>
      <c r="H21" s="67"/>
      <c r="I21" s="65"/>
      <c r="J21" s="125"/>
      <c r="K21" s="126"/>
      <c r="L21" s="127"/>
      <c r="O21" s="127"/>
    </row>
    <row r="22" spans="1:15" ht="21.75" customHeight="1">
      <c r="A22" s="213">
        <v>20805</v>
      </c>
      <c r="B22" s="214"/>
      <c r="C22" s="214"/>
      <c r="D22" s="63" t="s">
        <v>141</v>
      </c>
      <c r="E22" s="65">
        <f t="shared" si="1"/>
        <v>130.679934</v>
      </c>
      <c r="F22" s="66">
        <v>130.679934</v>
      </c>
      <c r="G22" s="66">
        <v>0</v>
      </c>
      <c r="H22" s="67"/>
      <c r="I22" s="65"/>
      <c r="J22" s="125"/>
      <c r="K22" s="126"/>
      <c r="L22" s="127"/>
      <c r="O22" s="127"/>
    </row>
    <row r="23" spans="1:15" ht="21.75" customHeight="1">
      <c r="A23" s="213">
        <v>2080501</v>
      </c>
      <c r="B23" s="214"/>
      <c r="C23" s="214"/>
      <c r="D23" s="63" t="s">
        <v>142</v>
      </c>
      <c r="E23" s="65">
        <f t="shared" si="1"/>
        <v>112.671884</v>
      </c>
      <c r="F23" s="66">
        <v>112.671884</v>
      </c>
      <c r="G23" s="66">
        <v>0</v>
      </c>
      <c r="H23" s="67"/>
      <c r="I23" s="65"/>
      <c r="J23" s="125"/>
      <c r="K23" s="126"/>
      <c r="L23" s="127"/>
      <c r="O23" s="127"/>
    </row>
    <row r="24" spans="1:15" ht="21.75" customHeight="1">
      <c r="A24" s="213">
        <v>2080502</v>
      </c>
      <c r="B24" s="214"/>
      <c r="C24" s="214"/>
      <c r="D24" s="63" t="s">
        <v>143</v>
      </c>
      <c r="E24" s="65">
        <f t="shared" si="1"/>
        <v>13.78739</v>
      </c>
      <c r="F24" s="66">
        <v>13.78739</v>
      </c>
      <c r="G24" s="66">
        <v>0</v>
      </c>
      <c r="H24" s="67"/>
      <c r="I24" s="65"/>
      <c r="J24" s="125"/>
      <c r="K24" s="126"/>
      <c r="L24" s="127"/>
      <c r="O24" s="127"/>
    </row>
    <row r="25" spans="1:15" ht="21.75" customHeight="1">
      <c r="A25" s="213">
        <v>2080505</v>
      </c>
      <c r="B25" s="214"/>
      <c r="C25" s="214"/>
      <c r="D25" s="63" t="s">
        <v>144</v>
      </c>
      <c r="E25" s="65">
        <f t="shared" si="1"/>
        <v>4.22066</v>
      </c>
      <c r="F25" s="66">
        <v>4.22066</v>
      </c>
      <c r="G25" s="66">
        <v>0</v>
      </c>
      <c r="H25" s="67"/>
      <c r="I25" s="65"/>
      <c r="J25" s="125"/>
      <c r="K25" s="126"/>
      <c r="L25" s="127"/>
      <c r="O25" s="127"/>
    </row>
    <row r="26" spans="1:15" ht="21.75" customHeight="1">
      <c r="A26" s="213">
        <v>210</v>
      </c>
      <c r="B26" s="214"/>
      <c r="C26" s="214"/>
      <c r="D26" s="63" t="s">
        <v>145</v>
      </c>
      <c r="E26" s="65">
        <f t="shared" si="1"/>
        <v>11.61</v>
      </c>
      <c r="F26" s="66">
        <v>11.61</v>
      </c>
      <c r="G26" s="66">
        <v>0</v>
      </c>
      <c r="H26" s="67"/>
      <c r="I26" s="65"/>
      <c r="J26" s="125"/>
      <c r="K26" s="126"/>
      <c r="L26" s="127"/>
      <c r="O26" s="127"/>
    </row>
    <row r="27" spans="1:15" ht="21.75" customHeight="1">
      <c r="A27" s="213">
        <v>21011</v>
      </c>
      <c r="B27" s="214"/>
      <c r="C27" s="214"/>
      <c r="D27" s="63" t="s">
        <v>146</v>
      </c>
      <c r="E27" s="65">
        <f t="shared" si="1"/>
        <v>11.61</v>
      </c>
      <c r="F27" s="66">
        <v>11.61</v>
      </c>
      <c r="G27" s="66">
        <v>0</v>
      </c>
      <c r="H27" s="67"/>
      <c r="I27" s="65"/>
      <c r="J27" s="125"/>
      <c r="K27" s="126"/>
      <c r="L27" s="127"/>
      <c r="O27" s="127"/>
    </row>
    <row r="28" spans="1:15" ht="21.75" customHeight="1">
      <c r="A28" s="213">
        <v>2101102</v>
      </c>
      <c r="B28" s="214"/>
      <c r="C28" s="214"/>
      <c r="D28" s="63" t="s">
        <v>147</v>
      </c>
      <c r="E28" s="65">
        <f t="shared" si="1"/>
        <v>11.61</v>
      </c>
      <c r="F28" s="66">
        <v>11.61</v>
      </c>
      <c r="G28" s="66">
        <v>0</v>
      </c>
      <c r="H28" s="67"/>
      <c r="I28" s="65"/>
      <c r="J28" s="125"/>
      <c r="K28" s="126"/>
      <c r="L28" s="127"/>
      <c r="O28" s="127"/>
    </row>
    <row r="29" spans="1:15" ht="21.75" customHeight="1">
      <c r="A29" s="213">
        <v>221</v>
      </c>
      <c r="B29" s="214"/>
      <c r="C29" s="214"/>
      <c r="D29" s="63" t="s">
        <v>148</v>
      </c>
      <c r="E29" s="65">
        <f t="shared" si="1"/>
        <v>8.2927</v>
      </c>
      <c r="F29" s="66">
        <v>8.2927</v>
      </c>
      <c r="G29" s="66">
        <v>0</v>
      </c>
      <c r="H29" s="67"/>
      <c r="I29" s="65"/>
      <c r="J29" s="125"/>
      <c r="K29" s="126"/>
      <c r="L29" s="127"/>
      <c r="O29" s="127"/>
    </row>
    <row r="30" spans="1:15" ht="21.75" customHeight="1">
      <c r="A30" s="213">
        <v>22102</v>
      </c>
      <c r="B30" s="214"/>
      <c r="C30" s="214"/>
      <c r="D30" s="63" t="s">
        <v>149</v>
      </c>
      <c r="E30" s="65">
        <f t="shared" si="1"/>
        <v>8.2927</v>
      </c>
      <c r="F30" s="66">
        <v>8.2927</v>
      </c>
      <c r="G30" s="66">
        <v>0</v>
      </c>
      <c r="H30" s="67"/>
      <c r="I30" s="65"/>
      <c r="J30" s="125"/>
      <c r="K30" s="126"/>
      <c r="L30" s="127"/>
      <c r="O30" s="127"/>
    </row>
    <row r="31" spans="1:15" ht="21.75" customHeight="1" thickBot="1">
      <c r="A31" s="215">
        <v>2210201</v>
      </c>
      <c r="B31" s="216"/>
      <c r="C31" s="216"/>
      <c r="D31" s="184" t="s">
        <v>150</v>
      </c>
      <c r="E31" s="185">
        <f t="shared" si="1"/>
        <v>8.2927</v>
      </c>
      <c r="F31" s="188">
        <v>8.2927</v>
      </c>
      <c r="G31" s="188">
        <v>0</v>
      </c>
      <c r="H31" s="189"/>
      <c r="I31" s="185"/>
      <c r="J31" s="190"/>
      <c r="K31" s="126"/>
      <c r="L31" s="127"/>
      <c r="O31" s="127"/>
    </row>
  </sheetData>
  <sheetProtection/>
  <mergeCells count="30">
    <mergeCell ref="A29:C29"/>
    <mergeCell ref="A30:C30"/>
    <mergeCell ref="A31:C31"/>
    <mergeCell ref="A5:A6"/>
    <mergeCell ref="B5:B6"/>
    <mergeCell ref="C5:C6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2:J2"/>
    <mergeCell ref="A4:C4"/>
    <mergeCell ref="A7:C7"/>
    <mergeCell ref="A8:C8"/>
    <mergeCell ref="A9:C9"/>
    <mergeCell ref="A10:C10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Zeros="0" zoomScaleSheetLayoutView="100" zoomScalePageLayoutView="0" workbookViewId="0" topLeftCell="A1">
      <selection activeCell="K21" sqref="K21"/>
    </sheetView>
  </sheetViews>
  <sheetFormatPr defaultColWidth="9.00390625" defaultRowHeight="14.25"/>
  <cols>
    <col min="1" max="1" width="36.375" style="74" customWidth="1"/>
    <col min="2" max="2" width="4.00390625" style="74" customWidth="1"/>
    <col min="3" max="3" width="15.625" style="74" customWidth="1"/>
    <col min="4" max="4" width="37.00390625" style="74" customWidth="1"/>
    <col min="5" max="5" width="4.125" style="74" customWidth="1"/>
    <col min="6" max="6" width="15.625" style="74" customWidth="1"/>
    <col min="7" max="7" width="13.875" style="74" customWidth="1"/>
    <col min="8" max="8" width="15.625" style="74" customWidth="1"/>
    <col min="9" max="10" width="9.00390625" style="75" customWidth="1"/>
    <col min="11" max="16384" width="9.00390625" style="74" customWidth="1"/>
  </cols>
  <sheetData>
    <row r="1" ht="14.25">
      <c r="A1" s="76"/>
    </row>
    <row r="2" spans="1:10" s="71" customFormat="1" ht="49.5" customHeight="1">
      <c r="A2" s="217" t="s">
        <v>159</v>
      </c>
      <c r="B2" s="217"/>
      <c r="C2" s="217"/>
      <c r="D2" s="217"/>
      <c r="E2" s="217"/>
      <c r="F2" s="217"/>
      <c r="G2" s="217"/>
      <c r="H2" s="217"/>
      <c r="I2" s="108"/>
      <c r="J2" s="108"/>
    </row>
    <row r="3" spans="1:8" ht="19.5" customHeight="1">
      <c r="A3" s="77" t="s">
        <v>1</v>
      </c>
      <c r="B3" s="78"/>
      <c r="C3" s="78"/>
      <c r="D3" s="78"/>
      <c r="E3" s="78"/>
      <c r="F3" s="78"/>
      <c r="G3" s="78"/>
      <c r="H3" s="79" t="s">
        <v>2</v>
      </c>
    </row>
    <row r="4" spans="1:10" s="72" customFormat="1" ht="18" customHeight="1">
      <c r="A4" s="218" t="s">
        <v>160</v>
      </c>
      <c r="B4" s="219"/>
      <c r="C4" s="219"/>
      <c r="D4" s="219" t="s">
        <v>161</v>
      </c>
      <c r="E4" s="219"/>
      <c r="F4" s="219"/>
      <c r="G4" s="219"/>
      <c r="H4" s="220"/>
      <c r="I4" s="109"/>
      <c r="J4" s="109"/>
    </row>
    <row r="5" spans="1:10" s="72" customFormat="1" ht="31.5" customHeight="1">
      <c r="A5" s="173" t="s">
        <v>5</v>
      </c>
      <c r="B5" s="174" t="s">
        <v>6</v>
      </c>
      <c r="C5" s="80" t="s">
        <v>7</v>
      </c>
      <c r="D5" s="174" t="s">
        <v>5</v>
      </c>
      <c r="E5" s="174" t="s">
        <v>6</v>
      </c>
      <c r="F5" s="80" t="s">
        <v>125</v>
      </c>
      <c r="G5" s="81" t="s">
        <v>162</v>
      </c>
      <c r="H5" s="82" t="s">
        <v>163</v>
      </c>
      <c r="I5" s="109"/>
      <c r="J5" s="109"/>
    </row>
    <row r="6" spans="1:10" s="72" customFormat="1" ht="14.25" customHeight="1">
      <c r="A6" s="175" t="s">
        <v>8</v>
      </c>
      <c r="B6" s="83"/>
      <c r="C6" s="176" t="s">
        <v>9</v>
      </c>
      <c r="D6" s="176" t="s">
        <v>8</v>
      </c>
      <c r="E6" s="83"/>
      <c r="F6" s="84">
        <v>2</v>
      </c>
      <c r="G6" s="84">
        <v>3</v>
      </c>
      <c r="H6" s="85">
        <v>4</v>
      </c>
      <c r="I6" s="109"/>
      <c r="J6" s="109"/>
    </row>
    <row r="7" spans="1:10" s="72" customFormat="1" ht="18" customHeight="1">
      <c r="A7" s="177" t="s">
        <v>164</v>
      </c>
      <c r="B7" s="176" t="s">
        <v>9</v>
      </c>
      <c r="C7" s="87">
        <v>6621.02</v>
      </c>
      <c r="D7" s="178" t="s">
        <v>12</v>
      </c>
      <c r="E7" s="88">
        <v>29</v>
      </c>
      <c r="F7" s="83">
        <f>G7+H7</f>
        <v>0</v>
      </c>
      <c r="G7" s="88"/>
      <c r="H7" s="89"/>
      <c r="I7" s="109"/>
      <c r="J7" s="109"/>
    </row>
    <row r="8" spans="1:10" s="72" customFormat="1" ht="18" customHeight="1">
      <c r="A8" s="90" t="s">
        <v>165</v>
      </c>
      <c r="B8" s="176" t="s">
        <v>10</v>
      </c>
      <c r="C8" s="87"/>
      <c r="D8" s="178" t="s">
        <v>15</v>
      </c>
      <c r="E8" s="88">
        <v>30</v>
      </c>
      <c r="F8" s="83">
        <f aca="true" t="shared" si="0" ref="F8:F29">G8+H8</f>
        <v>0</v>
      </c>
      <c r="G8" s="88"/>
      <c r="H8" s="89"/>
      <c r="I8" s="109"/>
      <c r="J8" s="109"/>
    </row>
    <row r="9" spans="1:10" s="72" customFormat="1" ht="18" customHeight="1">
      <c r="A9" s="90"/>
      <c r="B9" s="176" t="s">
        <v>18</v>
      </c>
      <c r="C9" s="91"/>
      <c r="D9" s="178" t="s">
        <v>19</v>
      </c>
      <c r="E9" s="88">
        <v>31</v>
      </c>
      <c r="F9" s="83">
        <f t="shared" si="0"/>
        <v>0</v>
      </c>
      <c r="G9" s="88"/>
      <c r="H9" s="89"/>
      <c r="I9" s="109"/>
      <c r="J9" s="109"/>
    </row>
    <row r="10" spans="1:10" s="72" customFormat="1" ht="18" customHeight="1">
      <c r="A10" s="90"/>
      <c r="B10" s="176" t="s">
        <v>22</v>
      </c>
      <c r="C10" s="91"/>
      <c r="D10" s="178" t="s">
        <v>23</v>
      </c>
      <c r="E10" s="88">
        <v>32</v>
      </c>
      <c r="F10" s="83">
        <f t="shared" si="0"/>
        <v>0</v>
      </c>
      <c r="G10" s="88"/>
      <c r="H10" s="89"/>
      <c r="I10" s="109"/>
      <c r="J10" s="109"/>
    </row>
    <row r="11" spans="1:10" s="72" customFormat="1" ht="18" customHeight="1">
      <c r="A11" s="90"/>
      <c r="B11" s="176" t="s">
        <v>26</v>
      </c>
      <c r="C11" s="91"/>
      <c r="D11" s="178" t="s">
        <v>27</v>
      </c>
      <c r="E11" s="88">
        <v>33</v>
      </c>
      <c r="F11" s="83">
        <f t="shared" si="0"/>
        <v>6467.432588000001</v>
      </c>
      <c r="G11" s="87">
        <v>6467.432588000001</v>
      </c>
      <c r="H11" s="191"/>
      <c r="I11" s="109"/>
      <c r="J11" s="109"/>
    </row>
    <row r="12" spans="1:10" s="72" customFormat="1" ht="18" customHeight="1">
      <c r="A12" s="90"/>
      <c r="B12" s="176" t="s">
        <v>30</v>
      </c>
      <c r="C12" s="91"/>
      <c r="D12" s="178" t="s">
        <v>31</v>
      </c>
      <c r="E12" s="88">
        <v>34</v>
      </c>
      <c r="F12" s="83">
        <f t="shared" si="0"/>
        <v>0</v>
      </c>
      <c r="G12" s="87">
        <v>0</v>
      </c>
      <c r="H12" s="191"/>
      <c r="I12" s="109"/>
      <c r="J12" s="109"/>
    </row>
    <row r="13" spans="1:8" s="73" customFormat="1" ht="18" customHeight="1">
      <c r="A13" s="93"/>
      <c r="B13" s="176" t="s">
        <v>34</v>
      </c>
      <c r="C13" s="87"/>
      <c r="D13" s="94" t="s">
        <v>35</v>
      </c>
      <c r="E13" s="88">
        <v>35</v>
      </c>
      <c r="F13" s="83">
        <f t="shared" si="0"/>
        <v>3</v>
      </c>
      <c r="G13" s="87">
        <v>3</v>
      </c>
      <c r="H13" s="192"/>
    </row>
    <row r="14" spans="1:8" s="73" customFormat="1" ht="18" customHeight="1">
      <c r="A14" s="96"/>
      <c r="B14" s="176" t="s">
        <v>37</v>
      </c>
      <c r="C14" s="94"/>
      <c r="D14" s="94" t="s">
        <v>38</v>
      </c>
      <c r="E14" s="88">
        <v>36</v>
      </c>
      <c r="F14" s="83">
        <f t="shared" si="0"/>
        <v>130.679934</v>
      </c>
      <c r="G14" s="87">
        <v>130.679934</v>
      </c>
      <c r="H14" s="192"/>
    </row>
    <row r="15" spans="1:8" s="73" customFormat="1" ht="18" customHeight="1">
      <c r="A15" s="96"/>
      <c r="B15" s="176" t="s">
        <v>40</v>
      </c>
      <c r="C15" s="94"/>
      <c r="D15" s="94" t="s">
        <v>41</v>
      </c>
      <c r="E15" s="88">
        <v>37</v>
      </c>
      <c r="F15" s="83">
        <f t="shared" si="0"/>
        <v>11.61</v>
      </c>
      <c r="G15" s="87">
        <v>11.61</v>
      </c>
      <c r="H15" s="192"/>
    </row>
    <row r="16" spans="1:8" s="73" customFormat="1" ht="18" customHeight="1">
      <c r="A16" s="96"/>
      <c r="B16" s="176" t="s">
        <v>43</v>
      </c>
      <c r="C16" s="94"/>
      <c r="D16" s="94" t="s">
        <v>44</v>
      </c>
      <c r="E16" s="88">
        <v>38</v>
      </c>
      <c r="F16" s="83">
        <f t="shared" si="0"/>
        <v>0</v>
      </c>
      <c r="G16" s="97">
        <v>0</v>
      </c>
      <c r="H16" s="192"/>
    </row>
    <row r="17" spans="1:8" s="73" customFormat="1" ht="18" customHeight="1">
      <c r="A17" s="96"/>
      <c r="B17" s="176" t="s">
        <v>46</v>
      </c>
      <c r="C17" s="94"/>
      <c r="D17" s="94" t="s">
        <v>47</v>
      </c>
      <c r="E17" s="88">
        <v>39</v>
      </c>
      <c r="F17" s="83">
        <f t="shared" si="0"/>
        <v>0</v>
      </c>
      <c r="G17" s="87">
        <v>0</v>
      </c>
      <c r="H17" s="192"/>
    </row>
    <row r="18" spans="1:8" s="73" customFormat="1" ht="18" customHeight="1">
      <c r="A18" s="96"/>
      <c r="B18" s="176" t="s">
        <v>49</v>
      </c>
      <c r="C18" s="94"/>
      <c r="D18" s="94" t="s">
        <v>50</v>
      </c>
      <c r="E18" s="88">
        <v>40</v>
      </c>
      <c r="F18" s="83">
        <f t="shared" si="0"/>
        <v>0</v>
      </c>
      <c r="G18" s="87">
        <v>0</v>
      </c>
      <c r="H18" s="192"/>
    </row>
    <row r="19" spans="1:8" s="73" customFormat="1" ht="18" customHeight="1">
      <c r="A19" s="96"/>
      <c r="B19" s="176" t="s">
        <v>52</v>
      </c>
      <c r="C19" s="94"/>
      <c r="D19" s="94" t="s">
        <v>53</v>
      </c>
      <c r="E19" s="88">
        <v>41</v>
      </c>
      <c r="F19" s="83">
        <f t="shared" si="0"/>
        <v>0</v>
      </c>
      <c r="G19" s="87">
        <v>0</v>
      </c>
      <c r="H19" s="192"/>
    </row>
    <row r="20" spans="1:8" s="73" customFormat="1" ht="18" customHeight="1">
      <c r="A20" s="96"/>
      <c r="B20" s="176" t="s">
        <v>55</v>
      </c>
      <c r="C20" s="94"/>
      <c r="D20" s="94" t="s">
        <v>56</v>
      </c>
      <c r="E20" s="88">
        <v>42</v>
      </c>
      <c r="F20" s="83">
        <f t="shared" si="0"/>
        <v>0</v>
      </c>
      <c r="G20" s="87">
        <v>0</v>
      </c>
      <c r="H20" s="192"/>
    </row>
    <row r="21" spans="1:8" s="73" customFormat="1" ht="18" customHeight="1">
      <c r="A21" s="96"/>
      <c r="B21" s="176" t="s">
        <v>58</v>
      </c>
      <c r="C21" s="94"/>
      <c r="D21" s="94" t="s">
        <v>59</v>
      </c>
      <c r="E21" s="88">
        <v>43</v>
      </c>
      <c r="F21" s="83">
        <f t="shared" si="0"/>
        <v>0</v>
      </c>
      <c r="G21" s="87">
        <v>0</v>
      </c>
      <c r="H21" s="192"/>
    </row>
    <row r="22" spans="1:8" s="73" customFormat="1" ht="18" customHeight="1">
      <c r="A22" s="96"/>
      <c r="B22" s="176" t="s">
        <v>61</v>
      </c>
      <c r="C22" s="94"/>
      <c r="D22" s="94" t="s">
        <v>62</v>
      </c>
      <c r="E22" s="88">
        <v>44</v>
      </c>
      <c r="F22" s="83">
        <f t="shared" si="0"/>
        <v>0</v>
      </c>
      <c r="G22" s="87">
        <v>0</v>
      </c>
      <c r="H22" s="192"/>
    </row>
    <row r="23" spans="1:8" s="73" customFormat="1" ht="18" customHeight="1">
      <c r="A23" s="96"/>
      <c r="B23" s="176" t="s">
        <v>64</v>
      </c>
      <c r="C23" s="94"/>
      <c r="D23" s="94" t="s">
        <v>65</v>
      </c>
      <c r="E23" s="88">
        <v>45</v>
      </c>
      <c r="F23" s="83">
        <f t="shared" si="0"/>
        <v>0</v>
      </c>
      <c r="G23" s="87">
        <v>0</v>
      </c>
      <c r="H23" s="192"/>
    </row>
    <row r="24" spans="1:8" s="73" customFormat="1" ht="18" customHeight="1">
      <c r="A24" s="96"/>
      <c r="B24" s="176" t="s">
        <v>67</v>
      </c>
      <c r="C24" s="94"/>
      <c r="D24" s="94" t="s">
        <v>68</v>
      </c>
      <c r="E24" s="88">
        <v>46</v>
      </c>
      <c r="F24" s="83">
        <f t="shared" si="0"/>
        <v>0</v>
      </c>
      <c r="G24" s="87">
        <v>0</v>
      </c>
      <c r="H24" s="192"/>
    </row>
    <row r="25" spans="1:8" s="73" customFormat="1" ht="18" customHeight="1">
      <c r="A25" s="96"/>
      <c r="B25" s="176" t="s">
        <v>70</v>
      </c>
      <c r="C25" s="94"/>
      <c r="D25" s="94" t="s">
        <v>71</v>
      </c>
      <c r="E25" s="88">
        <v>47</v>
      </c>
      <c r="F25" s="83">
        <f t="shared" si="0"/>
        <v>8.2927</v>
      </c>
      <c r="G25" s="87">
        <v>8.2927</v>
      </c>
      <c r="H25" s="192"/>
    </row>
    <row r="26" spans="1:8" s="73" customFormat="1" ht="18" customHeight="1">
      <c r="A26" s="96"/>
      <c r="B26" s="176" t="s">
        <v>73</v>
      </c>
      <c r="C26" s="94"/>
      <c r="D26" s="94" t="s">
        <v>74</v>
      </c>
      <c r="E26" s="88">
        <v>48</v>
      </c>
      <c r="F26" s="83">
        <f t="shared" si="0"/>
        <v>0</v>
      </c>
      <c r="G26" s="97"/>
      <c r="H26" s="192"/>
    </row>
    <row r="27" spans="1:8" s="73" customFormat="1" ht="18" customHeight="1">
      <c r="A27" s="96"/>
      <c r="B27" s="176" t="s">
        <v>76</v>
      </c>
      <c r="C27" s="94"/>
      <c r="D27" s="94" t="s">
        <v>77</v>
      </c>
      <c r="E27" s="88">
        <v>49</v>
      </c>
      <c r="F27" s="83">
        <f t="shared" si="0"/>
        <v>0</v>
      </c>
      <c r="G27" s="97"/>
      <c r="H27" s="98"/>
    </row>
    <row r="28" spans="1:8" s="73" customFormat="1" ht="18" customHeight="1">
      <c r="A28" s="96"/>
      <c r="B28" s="176" t="s">
        <v>79</v>
      </c>
      <c r="C28" s="94"/>
      <c r="D28" s="94" t="s">
        <v>80</v>
      </c>
      <c r="E28" s="88">
        <v>50</v>
      </c>
      <c r="F28" s="83">
        <f t="shared" si="0"/>
        <v>0</v>
      </c>
      <c r="G28" s="97"/>
      <c r="H28" s="95"/>
    </row>
    <row r="29" spans="1:8" s="73" customFormat="1" ht="18" customHeight="1">
      <c r="A29" s="96"/>
      <c r="B29" s="176" t="s">
        <v>82</v>
      </c>
      <c r="C29" s="94"/>
      <c r="D29" s="94" t="s">
        <v>83</v>
      </c>
      <c r="E29" s="88">
        <v>51</v>
      </c>
      <c r="F29" s="83">
        <f t="shared" si="0"/>
        <v>0</v>
      </c>
      <c r="G29" s="97"/>
      <c r="H29" s="95"/>
    </row>
    <row r="30" spans="1:10" s="72" customFormat="1" ht="18" customHeight="1">
      <c r="A30" s="179" t="s">
        <v>85</v>
      </c>
      <c r="B30" s="176" t="s">
        <v>86</v>
      </c>
      <c r="C30" s="91">
        <f>C7+C8</f>
        <v>6621.02</v>
      </c>
      <c r="D30" s="180" t="s">
        <v>87</v>
      </c>
      <c r="E30" s="88">
        <v>52</v>
      </c>
      <c r="F30" s="83">
        <f>SUM(F7:F29)</f>
        <v>6621.015222</v>
      </c>
      <c r="G30" s="83">
        <f>SUM(G7:G29)</f>
        <v>6621.015222</v>
      </c>
      <c r="H30" s="99">
        <f>SUM(H7:H29)</f>
        <v>0</v>
      </c>
      <c r="I30" s="109"/>
      <c r="J30" s="109"/>
    </row>
    <row r="31" spans="1:10" s="72" customFormat="1" ht="18" customHeight="1">
      <c r="A31" s="86" t="s">
        <v>93</v>
      </c>
      <c r="B31" s="176" t="s">
        <v>90</v>
      </c>
      <c r="C31" s="91">
        <f>C32+C33</f>
        <v>0</v>
      </c>
      <c r="D31" s="100" t="s">
        <v>102</v>
      </c>
      <c r="E31" s="88">
        <v>53</v>
      </c>
      <c r="F31" s="83">
        <f>G31+H31</f>
        <v>0</v>
      </c>
      <c r="G31" s="88"/>
      <c r="H31" s="101"/>
      <c r="I31" s="109"/>
      <c r="J31" s="109"/>
    </row>
    <row r="32" spans="1:10" s="72" customFormat="1" ht="18" customHeight="1">
      <c r="A32" s="86" t="s">
        <v>166</v>
      </c>
      <c r="B32" s="176" t="s">
        <v>94</v>
      </c>
      <c r="C32" s="91"/>
      <c r="D32" s="100"/>
      <c r="E32" s="88">
        <v>54</v>
      </c>
      <c r="F32" s="88"/>
      <c r="G32" s="88"/>
      <c r="H32" s="101"/>
      <c r="I32" s="109"/>
      <c r="J32" s="109"/>
    </row>
    <row r="33" spans="1:10" s="72" customFormat="1" ht="18" customHeight="1">
      <c r="A33" s="86" t="s">
        <v>167</v>
      </c>
      <c r="B33" s="176" t="s">
        <v>98</v>
      </c>
      <c r="C33" s="91"/>
      <c r="D33" s="100"/>
      <c r="E33" s="88">
        <v>55</v>
      </c>
      <c r="F33" s="88"/>
      <c r="G33" s="88"/>
      <c r="H33" s="101"/>
      <c r="I33" s="109"/>
      <c r="J33" s="109"/>
    </row>
    <row r="34" spans="1:8" ht="18" customHeight="1">
      <c r="A34" s="102" t="s">
        <v>108</v>
      </c>
      <c r="B34" s="181" t="s">
        <v>101</v>
      </c>
      <c r="C34" s="104">
        <f>C30+C31</f>
        <v>6621.02</v>
      </c>
      <c r="D34" s="105" t="s">
        <v>108</v>
      </c>
      <c r="E34" s="106">
        <v>56</v>
      </c>
      <c r="F34" s="103">
        <f>F30+F31</f>
        <v>6621.015222</v>
      </c>
      <c r="G34" s="103">
        <f>G30+G31</f>
        <v>6621.015222</v>
      </c>
      <c r="H34" s="107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Zeros="0" zoomScalePageLayoutView="0" workbookViewId="0" topLeftCell="A4">
      <selection activeCell="F33" sqref="F33"/>
    </sheetView>
  </sheetViews>
  <sheetFormatPr defaultColWidth="9.00390625" defaultRowHeight="14.25"/>
  <cols>
    <col min="1" max="2" width="3.50390625" style="30" bestFit="1" customWidth="1"/>
    <col min="3" max="3" width="3.50390625" style="30" customWidth="1"/>
    <col min="4" max="4" width="34.125" style="30" customWidth="1"/>
    <col min="5" max="7" width="8.625" style="30" customWidth="1"/>
    <col min="8" max="8" width="8.875" style="30" customWidth="1"/>
    <col min="9" max="9" width="9.25390625" style="30" customWidth="1"/>
    <col min="10" max="10" width="7.625" style="30" customWidth="1"/>
    <col min="11" max="12" width="9.25390625" style="30" customWidth="1"/>
    <col min="13" max="13" width="7.625" style="30" customWidth="1"/>
    <col min="14" max="17" width="9.625" style="30" customWidth="1"/>
    <col min="18" max="18" width="9.00390625" style="30" customWidth="1"/>
    <col min="19" max="19" width="10.125" style="30" bestFit="1" customWidth="1"/>
    <col min="20" max="20" width="13.75390625" style="30" customWidth="1"/>
    <col min="21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221" t="s">
        <v>168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s="29" customFormat="1" ht="19.5" customHeight="1" thickBot="1">
      <c r="A3" s="33" t="s">
        <v>152</v>
      </c>
      <c r="B3" s="33"/>
      <c r="C3" s="34" t="s">
        <v>153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9" customFormat="1" ht="30" customHeight="1">
      <c r="A4" s="235" t="s">
        <v>113</v>
      </c>
      <c r="B4" s="234"/>
      <c r="C4" s="234"/>
      <c r="D4" s="234" t="s">
        <v>114</v>
      </c>
      <c r="E4" s="222" t="s">
        <v>93</v>
      </c>
      <c r="F4" s="223"/>
      <c r="G4" s="224"/>
      <c r="H4" s="225" t="s">
        <v>169</v>
      </c>
      <c r="I4" s="226"/>
      <c r="J4" s="227"/>
      <c r="K4" s="222" t="s">
        <v>170</v>
      </c>
      <c r="L4" s="223"/>
      <c r="M4" s="224"/>
      <c r="N4" s="222" t="s">
        <v>102</v>
      </c>
      <c r="O4" s="223"/>
      <c r="P4" s="223"/>
      <c r="Q4" s="228"/>
    </row>
    <row r="5" spans="1:17" s="29" customFormat="1" ht="30" customHeight="1">
      <c r="A5" s="236"/>
      <c r="B5" s="231"/>
      <c r="C5" s="231"/>
      <c r="D5" s="231"/>
      <c r="E5" s="231" t="s">
        <v>125</v>
      </c>
      <c r="F5" s="231" t="s">
        <v>171</v>
      </c>
      <c r="G5" s="231" t="s">
        <v>172</v>
      </c>
      <c r="H5" s="231" t="s">
        <v>125</v>
      </c>
      <c r="I5" s="231" t="s">
        <v>173</v>
      </c>
      <c r="J5" s="231" t="s">
        <v>174</v>
      </c>
      <c r="K5" s="231" t="s">
        <v>125</v>
      </c>
      <c r="L5" s="231" t="s">
        <v>173</v>
      </c>
      <c r="M5" s="231" t="s">
        <v>174</v>
      </c>
      <c r="N5" s="231" t="s">
        <v>125</v>
      </c>
      <c r="O5" s="231" t="s">
        <v>171</v>
      </c>
      <c r="P5" s="229" t="s">
        <v>172</v>
      </c>
      <c r="Q5" s="230"/>
    </row>
    <row r="6" spans="1:17" s="29" customFormat="1" ht="53.25" customHeight="1">
      <c r="A6" s="236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37" t="s">
        <v>175</v>
      </c>
      <c r="Q6" s="44" t="s">
        <v>176</v>
      </c>
    </row>
    <row r="7" spans="1:17" s="29" customFormat="1" ht="19.5" customHeight="1">
      <c r="A7" s="232" t="s">
        <v>121</v>
      </c>
      <c r="B7" s="233" t="s">
        <v>122</v>
      </c>
      <c r="C7" s="233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5">
        <v>13</v>
      </c>
    </row>
    <row r="8" spans="1:20" s="29" customFormat="1" ht="24" customHeight="1">
      <c r="A8" s="232"/>
      <c r="B8" s="233"/>
      <c r="C8" s="233"/>
      <c r="D8" s="38" t="s">
        <v>125</v>
      </c>
      <c r="E8" s="38">
        <f>SUM(E9:E17)</f>
        <v>0</v>
      </c>
      <c r="F8" s="38">
        <f aca="true" t="shared" si="0" ref="F8:Q8">SUM(F9:F17)</f>
        <v>0</v>
      </c>
      <c r="G8" s="38">
        <f t="shared" si="0"/>
        <v>0</v>
      </c>
      <c r="H8" s="40">
        <f aca="true" t="shared" si="1" ref="H8:H19">I8+J8</f>
        <v>6621.015222</v>
      </c>
      <c r="I8" s="65">
        <v>266.362784</v>
      </c>
      <c r="J8" s="65">
        <v>6354.652438</v>
      </c>
      <c r="K8" s="40">
        <f aca="true" t="shared" si="2" ref="K8:K19">L8+M8</f>
        <v>6621.015222</v>
      </c>
      <c r="L8" s="65">
        <v>266.362784</v>
      </c>
      <c r="M8" s="65">
        <v>6354.652438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45">
        <f t="shared" si="0"/>
        <v>0</v>
      </c>
      <c r="S8" s="68"/>
      <c r="T8" s="69"/>
    </row>
    <row r="9" spans="1:20" s="29" customFormat="1" ht="22.5" customHeight="1">
      <c r="A9" s="213">
        <v>205</v>
      </c>
      <c r="B9" s="214"/>
      <c r="C9" s="214"/>
      <c r="D9" s="61" t="s">
        <v>126</v>
      </c>
      <c r="E9" s="38">
        <f>F9+G9</f>
        <v>0</v>
      </c>
      <c r="F9" s="38"/>
      <c r="G9" s="38"/>
      <c r="H9" s="40">
        <f t="shared" si="1"/>
        <v>6467.432588</v>
      </c>
      <c r="I9" s="65">
        <v>115.78015</v>
      </c>
      <c r="J9" s="65">
        <v>6351.652438</v>
      </c>
      <c r="K9" s="40">
        <f t="shared" si="2"/>
        <v>6467.432588</v>
      </c>
      <c r="L9" s="65">
        <v>115.78015</v>
      </c>
      <c r="M9" s="65">
        <v>6351.652438</v>
      </c>
      <c r="N9" s="38">
        <f>O9+P9+Q9</f>
        <v>0</v>
      </c>
      <c r="O9" s="38"/>
      <c r="P9" s="38"/>
      <c r="Q9" s="45"/>
      <c r="S9" s="68"/>
      <c r="T9" s="69"/>
    </row>
    <row r="10" spans="1:20" s="29" customFormat="1" ht="22.5" customHeight="1">
      <c r="A10" s="213">
        <v>20501</v>
      </c>
      <c r="B10" s="214"/>
      <c r="C10" s="214"/>
      <c r="D10" s="61" t="s">
        <v>127</v>
      </c>
      <c r="E10" s="38">
        <f aca="true" t="shared" si="3" ref="E10:E17">F10+G10</f>
        <v>0</v>
      </c>
      <c r="F10" s="38"/>
      <c r="G10" s="38"/>
      <c r="H10" s="40">
        <f t="shared" si="1"/>
        <v>96.31565</v>
      </c>
      <c r="I10" s="65">
        <v>96.31565</v>
      </c>
      <c r="J10" s="65">
        <v>0</v>
      </c>
      <c r="K10" s="40">
        <f t="shared" si="2"/>
        <v>96.31565</v>
      </c>
      <c r="L10" s="65">
        <v>96.31565</v>
      </c>
      <c r="M10" s="65">
        <v>0</v>
      </c>
      <c r="N10" s="38">
        <f aca="true" t="shared" si="4" ref="N10:N17">O10+P10+Q10</f>
        <v>0</v>
      </c>
      <c r="O10" s="38"/>
      <c r="P10" s="38"/>
      <c r="Q10" s="45"/>
      <c r="S10" s="68"/>
      <c r="T10" s="69"/>
    </row>
    <row r="11" spans="1:20" s="29" customFormat="1" ht="22.5" customHeight="1">
      <c r="A11" s="213">
        <v>2050101</v>
      </c>
      <c r="B11" s="214"/>
      <c r="C11" s="214"/>
      <c r="D11" s="61" t="s">
        <v>128</v>
      </c>
      <c r="E11" s="38">
        <f t="shared" si="3"/>
        <v>0</v>
      </c>
      <c r="F11" s="38"/>
      <c r="G11" s="38"/>
      <c r="H11" s="40">
        <f t="shared" si="1"/>
        <v>96.31565</v>
      </c>
      <c r="I11" s="65">
        <v>96.31565</v>
      </c>
      <c r="J11" s="65">
        <v>0</v>
      </c>
      <c r="K11" s="40">
        <f t="shared" si="2"/>
        <v>96.31565</v>
      </c>
      <c r="L11" s="65">
        <v>96.31565</v>
      </c>
      <c r="M11" s="65">
        <v>0</v>
      </c>
      <c r="N11" s="38">
        <f t="shared" si="4"/>
        <v>0</v>
      </c>
      <c r="O11" s="38"/>
      <c r="P11" s="38"/>
      <c r="Q11" s="45"/>
      <c r="S11" s="68"/>
      <c r="T11" s="69"/>
    </row>
    <row r="12" spans="1:20" s="29" customFormat="1" ht="22.5" customHeight="1">
      <c r="A12" s="213">
        <v>20502</v>
      </c>
      <c r="B12" s="214"/>
      <c r="C12" s="214"/>
      <c r="D12" s="61" t="s">
        <v>129</v>
      </c>
      <c r="E12" s="38">
        <f t="shared" si="3"/>
        <v>0</v>
      </c>
      <c r="F12" s="38"/>
      <c r="G12" s="38"/>
      <c r="H12" s="40">
        <f t="shared" si="1"/>
        <v>5653.168938000001</v>
      </c>
      <c r="I12" s="65">
        <v>19.4645</v>
      </c>
      <c r="J12" s="65">
        <v>5633.704438000001</v>
      </c>
      <c r="K12" s="40">
        <f t="shared" si="2"/>
        <v>5653.168938000001</v>
      </c>
      <c r="L12" s="65">
        <v>19.4645</v>
      </c>
      <c r="M12" s="65">
        <v>5633.704438000001</v>
      </c>
      <c r="N12" s="38">
        <f t="shared" si="4"/>
        <v>0</v>
      </c>
      <c r="O12" s="38"/>
      <c r="P12" s="38"/>
      <c r="Q12" s="45"/>
      <c r="S12" s="68"/>
      <c r="T12" s="69"/>
    </row>
    <row r="13" spans="1:20" s="29" customFormat="1" ht="22.5" customHeight="1">
      <c r="A13" s="213">
        <v>2050201</v>
      </c>
      <c r="B13" s="214"/>
      <c r="C13" s="214"/>
      <c r="D13" s="61" t="s">
        <v>130</v>
      </c>
      <c r="E13" s="38">
        <f t="shared" si="3"/>
        <v>0</v>
      </c>
      <c r="F13" s="38"/>
      <c r="G13" s="38"/>
      <c r="H13" s="40">
        <f t="shared" si="1"/>
        <v>451.6</v>
      </c>
      <c r="I13" s="65">
        <v>0</v>
      </c>
      <c r="J13" s="65">
        <v>451.6</v>
      </c>
      <c r="K13" s="40">
        <f t="shared" si="2"/>
        <v>451.6</v>
      </c>
      <c r="L13" s="65">
        <v>0</v>
      </c>
      <c r="M13" s="65">
        <v>451.6</v>
      </c>
      <c r="N13" s="38">
        <f t="shared" si="4"/>
        <v>0</v>
      </c>
      <c r="O13" s="38"/>
      <c r="P13" s="38"/>
      <c r="Q13" s="45"/>
      <c r="S13" s="68"/>
      <c r="T13" s="69"/>
    </row>
    <row r="14" spans="1:20" s="29" customFormat="1" ht="22.5" customHeight="1">
      <c r="A14" s="213">
        <v>2050202</v>
      </c>
      <c r="B14" s="214"/>
      <c r="C14" s="214"/>
      <c r="D14" s="61" t="s">
        <v>131</v>
      </c>
      <c r="E14" s="38">
        <f t="shared" si="3"/>
        <v>0</v>
      </c>
      <c r="F14" s="38"/>
      <c r="G14" s="38"/>
      <c r="H14" s="40">
        <f t="shared" si="1"/>
        <v>5.836687</v>
      </c>
      <c r="I14" s="65">
        <v>0</v>
      </c>
      <c r="J14" s="65">
        <v>5.836687</v>
      </c>
      <c r="K14" s="40">
        <f t="shared" si="2"/>
        <v>5.836687</v>
      </c>
      <c r="L14" s="65">
        <v>0</v>
      </c>
      <c r="M14" s="65">
        <v>5.836687</v>
      </c>
      <c r="N14" s="38">
        <f t="shared" si="4"/>
        <v>0</v>
      </c>
      <c r="O14" s="38"/>
      <c r="P14" s="38"/>
      <c r="Q14" s="45"/>
      <c r="S14" s="68"/>
      <c r="T14" s="69"/>
    </row>
    <row r="15" spans="1:20" s="29" customFormat="1" ht="22.5" customHeight="1">
      <c r="A15" s="213">
        <v>2050203</v>
      </c>
      <c r="B15" s="214"/>
      <c r="C15" s="214"/>
      <c r="D15" s="61" t="s">
        <v>132</v>
      </c>
      <c r="E15" s="38">
        <f t="shared" si="3"/>
        <v>0</v>
      </c>
      <c r="F15" s="38"/>
      <c r="G15" s="38"/>
      <c r="H15" s="40">
        <f t="shared" si="1"/>
        <v>33.868438</v>
      </c>
      <c r="I15" s="65">
        <v>0</v>
      </c>
      <c r="J15" s="65">
        <v>33.868438</v>
      </c>
      <c r="K15" s="40">
        <f t="shared" si="2"/>
        <v>33.868438</v>
      </c>
      <c r="L15" s="65">
        <v>0</v>
      </c>
      <c r="M15" s="65">
        <v>33.868438</v>
      </c>
      <c r="N15" s="38">
        <f t="shared" si="4"/>
        <v>0</v>
      </c>
      <c r="O15" s="38"/>
      <c r="P15" s="38"/>
      <c r="Q15" s="45"/>
      <c r="S15" s="68"/>
      <c r="T15" s="69"/>
    </row>
    <row r="16" spans="1:20" s="29" customFormat="1" ht="22.5" customHeight="1">
      <c r="A16" s="213">
        <v>2050204</v>
      </c>
      <c r="B16" s="214"/>
      <c r="C16" s="214"/>
      <c r="D16" s="61" t="s">
        <v>133</v>
      </c>
      <c r="E16" s="38">
        <f t="shared" si="3"/>
        <v>0</v>
      </c>
      <c r="F16" s="38"/>
      <c r="G16" s="38"/>
      <c r="H16" s="40">
        <f t="shared" si="1"/>
        <v>175.629</v>
      </c>
      <c r="I16" s="65">
        <v>0</v>
      </c>
      <c r="J16" s="65">
        <v>175.629</v>
      </c>
      <c r="K16" s="40">
        <f t="shared" si="2"/>
        <v>175.629</v>
      </c>
      <c r="L16" s="65">
        <v>0</v>
      </c>
      <c r="M16" s="65">
        <v>175.629</v>
      </c>
      <c r="N16" s="38">
        <f t="shared" si="4"/>
        <v>0</v>
      </c>
      <c r="O16" s="38"/>
      <c r="P16" s="38"/>
      <c r="Q16" s="45"/>
      <c r="S16" s="68"/>
      <c r="T16" s="69"/>
    </row>
    <row r="17" spans="1:20" s="29" customFormat="1" ht="22.5" customHeight="1">
      <c r="A17" s="213">
        <v>2050299</v>
      </c>
      <c r="B17" s="214"/>
      <c r="C17" s="214"/>
      <c r="D17" s="61" t="s">
        <v>134</v>
      </c>
      <c r="E17" s="38">
        <f t="shared" si="3"/>
        <v>0</v>
      </c>
      <c r="F17" s="38"/>
      <c r="G17" s="38"/>
      <c r="H17" s="40">
        <f t="shared" si="1"/>
        <v>4986.234813</v>
      </c>
      <c r="I17" s="65">
        <v>19.4645</v>
      </c>
      <c r="J17" s="65">
        <v>4966.770313</v>
      </c>
      <c r="K17" s="40">
        <f t="shared" si="2"/>
        <v>4986.234813</v>
      </c>
      <c r="L17" s="65">
        <v>19.4645</v>
      </c>
      <c r="M17" s="65">
        <v>4966.770313</v>
      </c>
      <c r="N17" s="38">
        <f t="shared" si="4"/>
        <v>0</v>
      </c>
      <c r="O17" s="38"/>
      <c r="P17" s="38"/>
      <c r="Q17" s="45"/>
      <c r="S17" s="68"/>
      <c r="T17" s="69"/>
    </row>
    <row r="18" spans="1:20" ht="22.5" customHeight="1">
      <c r="A18" s="213">
        <v>20509</v>
      </c>
      <c r="B18" s="214"/>
      <c r="C18" s="214"/>
      <c r="D18" s="61" t="s">
        <v>135</v>
      </c>
      <c r="E18" s="62"/>
      <c r="F18" s="62"/>
      <c r="G18" s="62"/>
      <c r="H18" s="40">
        <f t="shared" si="1"/>
        <v>717.948</v>
      </c>
      <c r="I18" s="65">
        <v>0</v>
      </c>
      <c r="J18" s="65">
        <v>717.948</v>
      </c>
      <c r="K18" s="40">
        <f t="shared" si="2"/>
        <v>717.948</v>
      </c>
      <c r="L18" s="65">
        <v>0</v>
      </c>
      <c r="M18" s="65">
        <v>717.948</v>
      </c>
      <c r="N18" s="62"/>
      <c r="O18" s="62"/>
      <c r="P18" s="62"/>
      <c r="Q18" s="193"/>
      <c r="S18" s="68"/>
      <c r="T18" s="70"/>
    </row>
    <row r="19" spans="1:20" ht="22.5" customHeight="1">
      <c r="A19" s="213">
        <v>2050999</v>
      </c>
      <c r="B19" s="214"/>
      <c r="C19" s="214"/>
      <c r="D19" s="61" t="s">
        <v>136</v>
      </c>
      <c r="E19" s="62"/>
      <c r="F19" s="62"/>
      <c r="G19" s="62"/>
      <c r="H19" s="40">
        <f t="shared" si="1"/>
        <v>717.948</v>
      </c>
      <c r="I19" s="65">
        <v>0</v>
      </c>
      <c r="J19" s="65">
        <v>717.948</v>
      </c>
      <c r="K19" s="40">
        <f t="shared" si="2"/>
        <v>717.948</v>
      </c>
      <c r="L19" s="65">
        <v>0</v>
      </c>
      <c r="M19" s="65">
        <v>717.948</v>
      </c>
      <c r="N19" s="62"/>
      <c r="O19" s="62"/>
      <c r="P19" s="62"/>
      <c r="Q19" s="193"/>
      <c r="S19" s="68"/>
      <c r="T19" s="70"/>
    </row>
    <row r="20" spans="1:20" ht="22.5" customHeight="1">
      <c r="A20" s="213">
        <v>207</v>
      </c>
      <c r="B20" s="214"/>
      <c r="C20" s="214"/>
      <c r="D20" s="63" t="s">
        <v>137</v>
      </c>
      <c r="E20" s="62"/>
      <c r="F20" s="62"/>
      <c r="G20" s="62"/>
      <c r="H20" s="40">
        <f aca="true" t="shared" si="5" ref="H20:H33">I20+J20</f>
        <v>3</v>
      </c>
      <c r="I20" s="66">
        <v>0</v>
      </c>
      <c r="J20" s="66">
        <v>3</v>
      </c>
      <c r="K20" s="40">
        <f aca="true" t="shared" si="6" ref="K20:K33">L20+M20</f>
        <v>3</v>
      </c>
      <c r="L20" s="66">
        <v>0</v>
      </c>
      <c r="M20" s="66">
        <v>3</v>
      </c>
      <c r="N20" s="62"/>
      <c r="O20" s="62"/>
      <c r="P20" s="62"/>
      <c r="Q20" s="193"/>
      <c r="S20" s="68"/>
      <c r="T20" s="70"/>
    </row>
    <row r="21" spans="1:20" ht="22.5" customHeight="1">
      <c r="A21" s="213">
        <v>20703</v>
      </c>
      <c r="B21" s="214"/>
      <c r="C21" s="214"/>
      <c r="D21" s="63" t="s">
        <v>138</v>
      </c>
      <c r="E21" s="64"/>
      <c r="F21" s="64"/>
      <c r="G21" s="64"/>
      <c r="H21" s="40">
        <f t="shared" si="5"/>
        <v>3</v>
      </c>
      <c r="I21" s="66">
        <v>0</v>
      </c>
      <c r="J21" s="66">
        <v>3</v>
      </c>
      <c r="K21" s="40">
        <f t="shared" si="6"/>
        <v>3</v>
      </c>
      <c r="L21" s="66">
        <v>0</v>
      </c>
      <c r="M21" s="66">
        <v>3</v>
      </c>
      <c r="N21" s="64"/>
      <c r="O21" s="64"/>
      <c r="P21" s="64"/>
      <c r="Q21" s="194"/>
      <c r="S21" s="68"/>
      <c r="T21" s="70"/>
    </row>
    <row r="22" spans="1:20" ht="22.5" customHeight="1">
      <c r="A22" s="213">
        <v>2070308</v>
      </c>
      <c r="B22" s="214"/>
      <c r="C22" s="214"/>
      <c r="D22" s="63" t="s">
        <v>139</v>
      </c>
      <c r="E22" s="64"/>
      <c r="F22" s="64"/>
      <c r="G22" s="64"/>
      <c r="H22" s="40">
        <f t="shared" si="5"/>
        <v>3</v>
      </c>
      <c r="I22" s="67">
        <v>0</v>
      </c>
      <c r="J22" s="66">
        <v>3</v>
      </c>
      <c r="K22" s="40">
        <f t="shared" si="6"/>
        <v>3</v>
      </c>
      <c r="L22" s="67">
        <v>0</v>
      </c>
      <c r="M22" s="66">
        <v>3</v>
      </c>
      <c r="N22" s="64"/>
      <c r="O22" s="64"/>
      <c r="P22" s="64"/>
      <c r="Q22" s="194"/>
      <c r="S22" s="68"/>
      <c r="T22" s="70"/>
    </row>
    <row r="23" spans="1:20" ht="22.5" customHeight="1">
      <c r="A23" s="213">
        <v>208</v>
      </c>
      <c r="B23" s="214"/>
      <c r="C23" s="214"/>
      <c r="D23" s="63" t="s">
        <v>140</v>
      </c>
      <c r="E23" s="64"/>
      <c r="F23" s="64"/>
      <c r="G23" s="64"/>
      <c r="H23" s="40">
        <f t="shared" si="5"/>
        <v>130.679934</v>
      </c>
      <c r="I23" s="66">
        <v>130.679934</v>
      </c>
      <c r="J23" s="66">
        <v>0</v>
      </c>
      <c r="K23" s="40">
        <f t="shared" si="6"/>
        <v>130.679934</v>
      </c>
      <c r="L23" s="66">
        <v>130.679934</v>
      </c>
      <c r="M23" s="66">
        <v>0</v>
      </c>
      <c r="N23" s="64"/>
      <c r="O23" s="64"/>
      <c r="P23" s="64"/>
      <c r="Q23" s="194"/>
      <c r="S23" s="68"/>
      <c r="T23" s="70"/>
    </row>
    <row r="24" spans="1:20" ht="22.5" customHeight="1">
      <c r="A24" s="213">
        <v>20805</v>
      </c>
      <c r="B24" s="214"/>
      <c r="C24" s="214"/>
      <c r="D24" s="63" t="s">
        <v>141</v>
      </c>
      <c r="E24" s="64"/>
      <c r="F24" s="64"/>
      <c r="G24" s="64"/>
      <c r="H24" s="40">
        <f t="shared" si="5"/>
        <v>130.679934</v>
      </c>
      <c r="I24" s="66">
        <v>130.679934</v>
      </c>
      <c r="J24" s="66">
        <v>0</v>
      </c>
      <c r="K24" s="40">
        <f t="shared" si="6"/>
        <v>130.679934</v>
      </c>
      <c r="L24" s="66">
        <v>130.679934</v>
      </c>
      <c r="M24" s="66">
        <v>0</v>
      </c>
      <c r="N24" s="64"/>
      <c r="O24" s="64"/>
      <c r="P24" s="64"/>
      <c r="Q24" s="194"/>
      <c r="S24" s="68"/>
      <c r="T24" s="70"/>
    </row>
    <row r="25" spans="1:20" ht="22.5" customHeight="1">
      <c r="A25" s="213">
        <v>2080501</v>
      </c>
      <c r="B25" s="214"/>
      <c r="C25" s="214"/>
      <c r="D25" s="63" t="s">
        <v>142</v>
      </c>
      <c r="E25" s="64"/>
      <c r="F25" s="64"/>
      <c r="G25" s="64"/>
      <c r="H25" s="40">
        <f t="shared" si="5"/>
        <v>112.671884</v>
      </c>
      <c r="I25" s="66">
        <v>112.671884</v>
      </c>
      <c r="J25" s="66">
        <v>0</v>
      </c>
      <c r="K25" s="40">
        <f t="shared" si="6"/>
        <v>112.671884</v>
      </c>
      <c r="L25" s="66">
        <v>112.671884</v>
      </c>
      <c r="M25" s="66">
        <v>0</v>
      </c>
      <c r="N25" s="64"/>
      <c r="O25" s="64"/>
      <c r="P25" s="64"/>
      <c r="Q25" s="194"/>
      <c r="S25" s="68"/>
      <c r="T25" s="70"/>
    </row>
    <row r="26" spans="1:20" ht="22.5" customHeight="1">
      <c r="A26" s="213">
        <v>2080502</v>
      </c>
      <c r="B26" s="214"/>
      <c r="C26" s="214"/>
      <c r="D26" s="63" t="s">
        <v>143</v>
      </c>
      <c r="E26" s="64"/>
      <c r="F26" s="64"/>
      <c r="G26" s="64"/>
      <c r="H26" s="40">
        <f t="shared" si="5"/>
        <v>13.78739</v>
      </c>
      <c r="I26" s="66">
        <v>13.78739</v>
      </c>
      <c r="J26" s="66">
        <v>0</v>
      </c>
      <c r="K26" s="40">
        <f t="shared" si="6"/>
        <v>13.78739</v>
      </c>
      <c r="L26" s="66">
        <v>13.78739</v>
      </c>
      <c r="M26" s="66">
        <v>0</v>
      </c>
      <c r="N26" s="64"/>
      <c r="O26" s="64"/>
      <c r="P26" s="64"/>
      <c r="Q26" s="194"/>
      <c r="S26" s="68"/>
      <c r="T26" s="70"/>
    </row>
    <row r="27" spans="1:20" ht="22.5" customHeight="1">
      <c r="A27" s="213">
        <v>2080505</v>
      </c>
      <c r="B27" s="214"/>
      <c r="C27" s="214"/>
      <c r="D27" s="63" t="s">
        <v>144</v>
      </c>
      <c r="E27" s="64"/>
      <c r="F27" s="64"/>
      <c r="G27" s="64"/>
      <c r="H27" s="40">
        <f t="shared" si="5"/>
        <v>4.22066</v>
      </c>
      <c r="I27" s="66">
        <v>4.22066</v>
      </c>
      <c r="J27" s="66">
        <v>0</v>
      </c>
      <c r="K27" s="40">
        <f t="shared" si="6"/>
        <v>4.22066</v>
      </c>
      <c r="L27" s="66">
        <v>4.22066</v>
      </c>
      <c r="M27" s="66">
        <v>0</v>
      </c>
      <c r="N27" s="64"/>
      <c r="O27" s="64"/>
      <c r="P27" s="64"/>
      <c r="Q27" s="194"/>
      <c r="S27" s="68"/>
      <c r="T27" s="70"/>
    </row>
    <row r="28" spans="1:20" ht="22.5" customHeight="1">
      <c r="A28" s="213">
        <v>210</v>
      </c>
      <c r="B28" s="214"/>
      <c r="C28" s="214"/>
      <c r="D28" s="63" t="s">
        <v>145</v>
      </c>
      <c r="E28" s="64"/>
      <c r="F28" s="64"/>
      <c r="G28" s="64"/>
      <c r="H28" s="40">
        <f t="shared" si="5"/>
        <v>11.61</v>
      </c>
      <c r="I28" s="66">
        <v>11.61</v>
      </c>
      <c r="J28" s="66">
        <v>0</v>
      </c>
      <c r="K28" s="40">
        <f t="shared" si="6"/>
        <v>11.61</v>
      </c>
      <c r="L28" s="66">
        <v>11.61</v>
      </c>
      <c r="M28" s="66">
        <v>0</v>
      </c>
      <c r="N28" s="64"/>
      <c r="O28" s="64"/>
      <c r="P28" s="64"/>
      <c r="Q28" s="194"/>
      <c r="S28" s="68"/>
      <c r="T28" s="70"/>
    </row>
    <row r="29" spans="1:20" ht="22.5" customHeight="1">
      <c r="A29" s="213">
        <v>21011</v>
      </c>
      <c r="B29" s="214"/>
      <c r="C29" s="214"/>
      <c r="D29" s="63" t="s">
        <v>146</v>
      </c>
      <c r="E29" s="64"/>
      <c r="F29" s="64"/>
      <c r="G29" s="64"/>
      <c r="H29" s="40">
        <f t="shared" si="5"/>
        <v>11.61</v>
      </c>
      <c r="I29" s="66">
        <v>11.61</v>
      </c>
      <c r="J29" s="66">
        <v>0</v>
      </c>
      <c r="K29" s="40">
        <f t="shared" si="6"/>
        <v>11.61</v>
      </c>
      <c r="L29" s="66">
        <v>11.61</v>
      </c>
      <c r="M29" s="66">
        <v>0</v>
      </c>
      <c r="N29" s="64"/>
      <c r="O29" s="64"/>
      <c r="P29" s="64"/>
      <c r="Q29" s="194"/>
      <c r="S29" s="68"/>
      <c r="T29" s="70"/>
    </row>
    <row r="30" spans="1:20" ht="22.5" customHeight="1">
      <c r="A30" s="213">
        <v>2101102</v>
      </c>
      <c r="B30" s="214"/>
      <c r="C30" s="214"/>
      <c r="D30" s="63" t="s">
        <v>147</v>
      </c>
      <c r="E30" s="64"/>
      <c r="F30" s="64"/>
      <c r="G30" s="64"/>
      <c r="H30" s="40">
        <f t="shared" si="5"/>
        <v>11.61</v>
      </c>
      <c r="I30" s="66">
        <v>11.61</v>
      </c>
      <c r="J30" s="66">
        <v>0</v>
      </c>
      <c r="K30" s="40">
        <f t="shared" si="6"/>
        <v>11.61</v>
      </c>
      <c r="L30" s="66">
        <v>11.61</v>
      </c>
      <c r="M30" s="66">
        <v>0</v>
      </c>
      <c r="N30" s="64"/>
      <c r="O30" s="64"/>
      <c r="P30" s="64"/>
      <c r="Q30" s="194"/>
      <c r="S30" s="68"/>
      <c r="T30" s="70"/>
    </row>
    <row r="31" spans="1:20" ht="22.5" customHeight="1">
      <c r="A31" s="213">
        <v>221</v>
      </c>
      <c r="B31" s="214"/>
      <c r="C31" s="214"/>
      <c r="D31" s="63" t="s">
        <v>148</v>
      </c>
      <c r="E31" s="64"/>
      <c r="F31" s="64"/>
      <c r="G31" s="64"/>
      <c r="H31" s="40">
        <f t="shared" si="5"/>
        <v>8.2927</v>
      </c>
      <c r="I31" s="66">
        <v>8.2927</v>
      </c>
      <c r="J31" s="66">
        <v>0</v>
      </c>
      <c r="K31" s="40">
        <f t="shared" si="6"/>
        <v>8.2927</v>
      </c>
      <c r="L31" s="66">
        <v>8.2927</v>
      </c>
      <c r="M31" s="66">
        <v>0</v>
      </c>
      <c r="N31" s="64"/>
      <c r="O31" s="64"/>
      <c r="P31" s="64"/>
      <c r="Q31" s="194"/>
      <c r="S31" s="68"/>
      <c r="T31" s="70"/>
    </row>
    <row r="32" spans="1:20" ht="22.5" customHeight="1">
      <c r="A32" s="213">
        <v>22102</v>
      </c>
      <c r="B32" s="214"/>
      <c r="C32" s="214"/>
      <c r="D32" s="63" t="s">
        <v>149</v>
      </c>
      <c r="E32" s="64"/>
      <c r="F32" s="64"/>
      <c r="G32" s="64"/>
      <c r="H32" s="40">
        <f t="shared" si="5"/>
        <v>8.2927</v>
      </c>
      <c r="I32" s="66">
        <v>8.2927</v>
      </c>
      <c r="J32" s="66">
        <v>0</v>
      </c>
      <c r="K32" s="40">
        <f t="shared" si="6"/>
        <v>8.2927</v>
      </c>
      <c r="L32" s="66">
        <v>8.2927</v>
      </c>
      <c r="M32" s="66">
        <v>0</v>
      </c>
      <c r="N32" s="64"/>
      <c r="O32" s="64"/>
      <c r="P32" s="64"/>
      <c r="Q32" s="194"/>
      <c r="S32" s="68"/>
      <c r="T32" s="70"/>
    </row>
    <row r="33" spans="1:20" ht="22.5" customHeight="1" thickBot="1">
      <c r="A33" s="215">
        <v>2210201</v>
      </c>
      <c r="B33" s="216"/>
      <c r="C33" s="216"/>
      <c r="D33" s="184" t="s">
        <v>150</v>
      </c>
      <c r="E33" s="195"/>
      <c r="F33" s="195"/>
      <c r="G33" s="195"/>
      <c r="H33" s="196">
        <f t="shared" si="5"/>
        <v>8.2927</v>
      </c>
      <c r="I33" s="188">
        <v>8.2927</v>
      </c>
      <c r="J33" s="188">
        <v>0</v>
      </c>
      <c r="K33" s="196">
        <f t="shared" si="6"/>
        <v>8.2927</v>
      </c>
      <c r="L33" s="188">
        <v>8.2927</v>
      </c>
      <c r="M33" s="188">
        <v>0</v>
      </c>
      <c r="N33" s="195"/>
      <c r="O33" s="195"/>
      <c r="P33" s="195"/>
      <c r="Q33" s="197"/>
      <c r="S33" s="68"/>
      <c r="T33" s="70"/>
    </row>
  </sheetData>
  <sheetProtection/>
  <mergeCells count="47">
    <mergeCell ref="J5:J6"/>
    <mergeCell ref="K5:K6"/>
    <mergeCell ref="L5:L6"/>
    <mergeCell ref="M5:M6"/>
    <mergeCell ref="N5:N6"/>
    <mergeCell ref="O5:O6"/>
    <mergeCell ref="A33:C33"/>
    <mergeCell ref="A7:A8"/>
    <mergeCell ref="B7:B8"/>
    <mergeCell ref="C7:C8"/>
    <mergeCell ref="D4:D6"/>
    <mergeCell ref="E5:E6"/>
    <mergeCell ref="A4:C6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Q2"/>
    <mergeCell ref="E4:G4"/>
    <mergeCell ref="H4:J4"/>
    <mergeCell ref="K4:M4"/>
    <mergeCell ref="N4:Q4"/>
    <mergeCell ref="P5:Q5"/>
    <mergeCell ref="F5:F6"/>
    <mergeCell ref="G5:G6"/>
    <mergeCell ref="H5:H6"/>
    <mergeCell ref="I5:I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showZeros="0" zoomScalePageLayoutView="0" workbookViewId="0" topLeftCell="A1">
      <selection activeCell="K16" sqref="K16"/>
    </sheetView>
  </sheetViews>
  <sheetFormatPr defaultColWidth="9.00390625" defaultRowHeight="14.25"/>
  <cols>
    <col min="1" max="1" width="5.375" style="51" customWidth="1"/>
    <col min="2" max="2" width="26.875" style="51" customWidth="1"/>
    <col min="3" max="3" width="12.00390625" style="51" customWidth="1"/>
    <col min="4" max="4" width="5.375" style="51" customWidth="1"/>
    <col min="5" max="5" width="19.00390625" style="51" bestFit="1" customWidth="1"/>
    <col min="6" max="6" width="12.00390625" style="51" customWidth="1"/>
    <col min="7" max="7" width="5.00390625" style="51" customWidth="1"/>
    <col min="8" max="8" width="22.625" style="51" bestFit="1" customWidth="1"/>
    <col min="9" max="9" width="12.00390625" style="51" customWidth="1"/>
    <col min="10" max="10" width="8.50390625" style="51" customWidth="1"/>
    <col min="11" max="16384" width="9.00390625" style="51" customWidth="1"/>
  </cols>
  <sheetData>
    <row r="1" spans="1:9" s="46" customFormat="1" ht="49.5" customHeight="1">
      <c r="A1" s="237" t="s">
        <v>177</v>
      </c>
      <c r="B1" s="237"/>
      <c r="C1" s="237"/>
      <c r="D1" s="237"/>
      <c r="E1" s="237"/>
      <c r="F1" s="237"/>
      <c r="G1" s="237"/>
      <c r="H1" s="237"/>
      <c r="I1" s="237"/>
    </row>
    <row r="2" spans="1:9" s="47" customFormat="1" ht="19.5" customHeight="1">
      <c r="A2" s="47" t="s">
        <v>152</v>
      </c>
      <c r="B2" s="52" t="s">
        <v>153</v>
      </c>
      <c r="I2" s="60" t="s">
        <v>2</v>
      </c>
    </row>
    <row r="3" spans="1:9" s="48" customFormat="1" ht="19.5" customHeight="1">
      <c r="A3" s="238" t="s">
        <v>178</v>
      </c>
      <c r="B3" s="239" t="s">
        <v>179</v>
      </c>
      <c r="C3" s="240" t="s">
        <v>179</v>
      </c>
      <c r="D3" s="241" t="s">
        <v>180</v>
      </c>
      <c r="E3" s="239" t="s">
        <v>179</v>
      </c>
      <c r="F3" s="239" t="s">
        <v>179</v>
      </c>
      <c r="G3" s="239" t="s">
        <v>179</v>
      </c>
      <c r="H3" s="239" t="s">
        <v>179</v>
      </c>
      <c r="I3" s="240" t="s">
        <v>179</v>
      </c>
    </row>
    <row r="4" spans="1:9" s="48" customFormat="1" ht="19.5" customHeight="1">
      <c r="A4" s="246" t="s">
        <v>181</v>
      </c>
      <c r="B4" s="247" t="s">
        <v>114</v>
      </c>
      <c r="C4" s="248" t="s">
        <v>7</v>
      </c>
      <c r="D4" s="249" t="s">
        <v>181</v>
      </c>
      <c r="E4" s="247" t="s">
        <v>114</v>
      </c>
      <c r="F4" s="247" t="s">
        <v>7</v>
      </c>
      <c r="G4" s="247" t="s">
        <v>181</v>
      </c>
      <c r="H4" s="247" t="s">
        <v>114</v>
      </c>
      <c r="I4" s="248" t="s">
        <v>7</v>
      </c>
    </row>
    <row r="5" spans="1:9" s="48" customFormat="1" ht="19.5" customHeight="1">
      <c r="A5" s="246" t="s">
        <v>179</v>
      </c>
      <c r="B5" s="247" t="s">
        <v>179</v>
      </c>
      <c r="C5" s="248" t="s">
        <v>179</v>
      </c>
      <c r="D5" s="249" t="s">
        <v>179</v>
      </c>
      <c r="E5" s="247" t="s">
        <v>179</v>
      </c>
      <c r="F5" s="247" t="s">
        <v>179</v>
      </c>
      <c r="G5" s="247" t="s">
        <v>179</v>
      </c>
      <c r="H5" s="247" t="s">
        <v>179</v>
      </c>
      <c r="I5" s="248" t="s">
        <v>179</v>
      </c>
    </row>
    <row r="6" spans="1:13" s="48" customFormat="1" ht="15.75" customHeight="1">
      <c r="A6" s="53" t="s">
        <v>182</v>
      </c>
      <c r="B6" s="54" t="s">
        <v>183</v>
      </c>
      <c r="C6" s="55">
        <v>94.37303</v>
      </c>
      <c r="D6" s="56" t="s">
        <v>184</v>
      </c>
      <c r="E6" s="54" t="s">
        <v>185</v>
      </c>
      <c r="F6" s="57">
        <v>25.609679999999997</v>
      </c>
      <c r="G6" s="58" t="s">
        <v>186</v>
      </c>
      <c r="H6" s="54" t="s">
        <v>187</v>
      </c>
      <c r="I6" s="55"/>
      <c r="L6" s="48">
        <v>0</v>
      </c>
      <c r="M6" s="48">
        <v>0</v>
      </c>
    </row>
    <row r="7" spans="1:9" s="48" customFormat="1" ht="15.75" customHeight="1">
      <c r="A7" s="53" t="s">
        <v>188</v>
      </c>
      <c r="B7" s="58" t="s">
        <v>189</v>
      </c>
      <c r="C7" s="55">
        <v>46.74977</v>
      </c>
      <c r="D7" s="56" t="s">
        <v>190</v>
      </c>
      <c r="E7" s="58" t="s">
        <v>191</v>
      </c>
      <c r="F7" s="57">
        <v>4.03978</v>
      </c>
      <c r="G7" s="58" t="s">
        <v>192</v>
      </c>
      <c r="H7" s="58" t="s">
        <v>193</v>
      </c>
      <c r="I7" s="55"/>
    </row>
    <row r="8" spans="1:9" s="48" customFormat="1" ht="15.75" customHeight="1">
      <c r="A8" s="53" t="s">
        <v>194</v>
      </c>
      <c r="B8" s="58" t="s">
        <v>195</v>
      </c>
      <c r="C8" s="55">
        <v>27.527</v>
      </c>
      <c r="D8" s="56" t="s">
        <v>196</v>
      </c>
      <c r="E8" s="58" t="s">
        <v>197</v>
      </c>
      <c r="F8" s="57">
        <v>0</v>
      </c>
      <c r="G8" s="58" t="s">
        <v>198</v>
      </c>
      <c r="H8" s="58" t="s">
        <v>199</v>
      </c>
      <c r="I8" s="55"/>
    </row>
    <row r="9" spans="1:9" s="48" customFormat="1" ht="15.75" customHeight="1">
      <c r="A9" s="53" t="s">
        <v>200</v>
      </c>
      <c r="B9" s="58" t="s">
        <v>201</v>
      </c>
      <c r="C9" s="55">
        <v>4.2656</v>
      </c>
      <c r="D9" s="56" t="s">
        <v>202</v>
      </c>
      <c r="E9" s="58" t="s">
        <v>203</v>
      </c>
      <c r="F9" s="57">
        <v>0</v>
      </c>
      <c r="G9" s="58" t="s">
        <v>204</v>
      </c>
      <c r="H9" s="58" t="s">
        <v>205</v>
      </c>
      <c r="I9" s="55"/>
    </row>
    <row r="10" spans="1:9" s="48" customFormat="1" ht="15.75" customHeight="1">
      <c r="A10" s="53" t="s">
        <v>206</v>
      </c>
      <c r="B10" s="58" t="s">
        <v>207</v>
      </c>
      <c r="C10" s="55">
        <v>11.61</v>
      </c>
      <c r="D10" s="56" t="s">
        <v>208</v>
      </c>
      <c r="E10" s="58" t="s">
        <v>209</v>
      </c>
      <c r="F10" s="57">
        <v>0</v>
      </c>
      <c r="G10" s="58" t="s">
        <v>210</v>
      </c>
      <c r="H10" s="58" t="s">
        <v>211</v>
      </c>
      <c r="I10" s="55"/>
    </row>
    <row r="11" spans="1:9" s="48" customFormat="1" ht="15.75" customHeight="1">
      <c r="A11" s="53" t="s">
        <v>212</v>
      </c>
      <c r="B11" s="58" t="s">
        <v>213</v>
      </c>
      <c r="C11" s="55">
        <v>0</v>
      </c>
      <c r="D11" s="56" t="s">
        <v>214</v>
      </c>
      <c r="E11" s="58" t="s">
        <v>215</v>
      </c>
      <c r="F11" s="57">
        <v>0.114</v>
      </c>
      <c r="G11" s="58" t="s">
        <v>216</v>
      </c>
      <c r="H11" s="58" t="s">
        <v>217</v>
      </c>
      <c r="I11" s="55"/>
    </row>
    <row r="12" spans="1:9" s="48" customFormat="1" ht="15.75" customHeight="1">
      <c r="A12" s="53" t="s">
        <v>218</v>
      </c>
      <c r="B12" s="58" t="s">
        <v>219</v>
      </c>
      <c r="C12" s="55">
        <v>0</v>
      </c>
      <c r="D12" s="56" t="s">
        <v>220</v>
      </c>
      <c r="E12" s="58" t="s">
        <v>221</v>
      </c>
      <c r="F12" s="57">
        <v>0.9574</v>
      </c>
      <c r="G12" s="58" t="s">
        <v>222</v>
      </c>
      <c r="H12" s="58" t="s">
        <v>223</v>
      </c>
      <c r="I12" s="55"/>
    </row>
    <row r="13" spans="1:9" s="48" customFormat="1" ht="15.75" customHeight="1">
      <c r="A13" s="53" t="s">
        <v>224</v>
      </c>
      <c r="B13" s="58" t="s">
        <v>225</v>
      </c>
      <c r="C13" s="55">
        <v>4.22066</v>
      </c>
      <c r="D13" s="56" t="s">
        <v>226</v>
      </c>
      <c r="E13" s="58" t="s">
        <v>227</v>
      </c>
      <c r="F13" s="57">
        <v>0</v>
      </c>
      <c r="G13" s="58" t="s">
        <v>228</v>
      </c>
      <c r="H13" s="58" t="s">
        <v>229</v>
      </c>
      <c r="I13" s="55"/>
    </row>
    <row r="14" spans="1:9" s="48" customFormat="1" ht="15.75" customHeight="1">
      <c r="A14" s="53" t="s">
        <v>230</v>
      </c>
      <c r="B14" s="58" t="s">
        <v>231</v>
      </c>
      <c r="C14" s="55">
        <v>0</v>
      </c>
      <c r="D14" s="56" t="s">
        <v>232</v>
      </c>
      <c r="E14" s="58" t="s">
        <v>233</v>
      </c>
      <c r="F14" s="57">
        <v>11.2812</v>
      </c>
      <c r="G14" s="58" t="s">
        <v>234</v>
      </c>
      <c r="H14" s="58" t="s">
        <v>235</v>
      </c>
      <c r="I14" s="55"/>
    </row>
    <row r="15" spans="1:9" s="48" customFormat="1" ht="15.75" customHeight="1">
      <c r="A15" s="53" t="s">
        <v>236</v>
      </c>
      <c r="B15" s="58" t="s">
        <v>237</v>
      </c>
      <c r="C15" s="55">
        <v>0</v>
      </c>
      <c r="D15" s="56" t="s">
        <v>238</v>
      </c>
      <c r="E15" s="58" t="s">
        <v>239</v>
      </c>
      <c r="F15" s="57">
        <v>0</v>
      </c>
      <c r="G15" s="58" t="s">
        <v>240</v>
      </c>
      <c r="H15" s="58" t="s">
        <v>241</v>
      </c>
      <c r="I15" s="55"/>
    </row>
    <row r="16" spans="1:9" s="48" customFormat="1" ht="15.75" customHeight="1">
      <c r="A16" s="53" t="s">
        <v>242</v>
      </c>
      <c r="B16" s="54" t="s">
        <v>243</v>
      </c>
      <c r="C16" s="55">
        <v>146.380074</v>
      </c>
      <c r="D16" s="56" t="s">
        <v>244</v>
      </c>
      <c r="E16" s="58" t="s">
        <v>245</v>
      </c>
      <c r="F16" s="57">
        <v>0.895</v>
      </c>
      <c r="G16" s="58" t="s">
        <v>246</v>
      </c>
      <c r="H16" s="58" t="s">
        <v>247</v>
      </c>
      <c r="I16" s="55"/>
    </row>
    <row r="17" spans="1:9" s="48" customFormat="1" ht="15.75" customHeight="1">
      <c r="A17" s="53" t="s">
        <v>248</v>
      </c>
      <c r="B17" s="58" t="s">
        <v>249</v>
      </c>
      <c r="C17" s="55">
        <v>21.42216</v>
      </c>
      <c r="D17" s="56" t="s">
        <v>250</v>
      </c>
      <c r="E17" s="58" t="s">
        <v>251</v>
      </c>
      <c r="F17" s="57">
        <v>0</v>
      </c>
      <c r="G17" s="58" t="s">
        <v>252</v>
      </c>
      <c r="H17" s="58" t="s">
        <v>253</v>
      </c>
      <c r="I17" s="55"/>
    </row>
    <row r="18" spans="1:9" s="48" customFormat="1" ht="15.75" customHeight="1">
      <c r="A18" s="53" t="s">
        <v>254</v>
      </c>
      <c r="B18" s="58" t="s">
        <v>255</v>
      </c>
      <c r="C18" s="55">
        <v>105.03711399999999</v>
      </c>
      <c r="D18" s="56" t="s">
        <v>256</v>
      </c>
      <c r="E18" s="58" t="s">
        <v>257</v>
      </c>
      <c r="F18" s="57">
        <v>0</v>
      </c>
      <c r="G18" s="58" t="s">
        <v>258</v>
      </c>
      <c r="H18" s="58" t="s">
        <v>259</v>
      </c>
      <c r="I18" s="55"/>
    </row>
    <row r="19" spans="1:9" s="48" customFormat="1" ht="15.75" customHeight="1">
      <c r="A19" s="53" t="s">
        <v>260</v>
      </c>
      <c r="B19" s="58" t="s">
        <v>261</v>
      </c>
      <c r="C19" s="55">
        <v>0</v>
      </c>
      <c r="D19" s="56" t="s">
        <v>262</v>
      </c>
      <c r="E19" s="58" t="s">
        <v>263</v>
      </c>
      <c r="F19" s="57">
        <v>0</v>
      </c>
      <c r="G19" s="58" t="s">
        <v>264</v>
      </c>
      <c r="H19" s="58" t="s">
        <v>265</v>
      </c>
      <c r="I19" s="55"/>
    </row>
    <row r="20" spans="1:9" s="48" customFormat="1" ht="15.75" customHeight="1">
      <c r="A20" s="53" t="s">
        <v>266</v>
      </c>
      <c r="B20" s="58" t="s">
        <v>267</v>
      </c>
      <c r="C20" s="55">
        <v>0</v>
      </c>
      <c r="D20" s="56" t="s">
        <v>268</v>
      </c>
      <c r="E20" s="58" t="s">
        <v>269</v>
      </c>
      <c r="F20" s="57">
        <v>0</v>
      </c>
      <c r="G20" s="58" t="s">
        <v>270</v>
      </c>
      <c r="H20" s="58" t="s">
        <v>271</v>
      </c>
      <c r="I20" s="55"/>
    </row>
    <row r="21" spans="1:9" s="48" customFormat="1" ht="15.75" customHeight="1">
      <c r="A21" s="53" t="s">
        <v>272</v>
      </c>
      <c r="B21" s="58" t="s">
        <v>273</v>
      </c>
      <c r="C21" s="55">
        <v>1.5211</v>
      </c>
      <c r="D21" s="56" t="s">
        <v>274</v>
      </c>
      <c r="E21" s="58" t="s">
        <v>275</v>
      </c>
      <c r="F21" s="57">
        <v>0</v>
      </c>
      <c r="G21" s="58" t="s">
        <v>276</v>
      </c>
      <c r="H21" s="58" t="s">
        <v>277</v>
      </c>
      <c r="I21" s="55"/>
    </row>
    <row r="22" spans="1:9" s="48" customFormat="1" ht="15.75" customHeight="1">
      <c r="A22" s="53" t="s">
        <v>278</v>
      </c>
      <c r="B22" s="58" t="s">
        <v>279</v>
      </c>
      <c r="C22" s="55">
        <v>0</v>
      </c>
      <c r="D22" s="56" t="s">
        <v>280</v>
      </c>
      <c r="E22" s="58" t="s">
        <v>281</v>
      </c>
      <c r="F22" s="57">
        <v>0</v>
      </c>
      <c r="G22" s="58" t="s">
        <v>282</v>
      </c>
      <c r="H22" s="54" t="s">
        <v>283</v>
      </c>
      <c r="I22" s="55">
        <f>SUM(I23:I26)</f>
        <v>0</v>
      </c>
    </row>
    <row r="23" spans="1:9" s="48" customFormat="1" ht="15.75" customHeight="1">
      <c r="A23" s="53" t="s">
        <v>284</v>
      </c>
      <c r="B23" s="58" t="s">
        <v>285</v>
      </c>
      <c r="C23" s="55">
        <v>0</v>
      </c>
      <c r="D23" s="56" t="s">
        <v>286</v>
      </c>
      <c r="E23" s="58" t="s">
        <v>287</v>
      </c>
      <c r="F23" s="57">
        <v>1.2085</v>
      </c>
      <c r="G23" s="58" t="s">
        <v>288</v>
      </c>
      <c r="H23" s="58" t="s">
        <v>289</v>
      </c>
      <c r="I23" s="55"/>
    </row>
    <row r="24" spans="1:9" s="48" customFormat="1" ht="15.75" customHeight="1">
      <c r="A24" s="53" t="s">
        <v>290</v>
      </c>
      <c r="B24" s="58" t="s">
        <v>291</v>
      </c>
      <c r="C24" s="55">
        <v>0</v>
      </c>
      <c r="D24" s="56" t="s">
        <v>292</v>
      </c>
      <c r="E24" s="58" t="s">
        <v>293</v>
      </c>
      <c r="F24" s="57">
        <v>0</v>
      </c>
      <c r="G24" s="58" t="s">
        <v>294</v>
      </c>
      <c r="H24" s="58" t="s">
        <v>295</v>
      </c>
      <c r="I24" s="55"/>
    </row>
    <row r="25" spans="1:9" s="48" customFormat="1" ht="15.75" customHeight="1">
      <c r="A25" s="53" t="s">
        <v>296</v>
      </c>
      <c r="B25" s="58" t="s">
        <v>297</v>
      </c>
      <c r="C25" s="55">
        <v>0</v>
      </c>
      <c r="D25" s="56" t="s">
        <v>298</v>
      </c>
      <c r="E25" s="58" t="s">
        <v>299</v>
      </c>
      <c r="F25" s="57">
        <v>0</v>
      </c>
      <c r="G25" s="58" t="s">
        <v>300</v>
      </c>
      <c r="H25" s="58" t="s">
        <v>301</v>
      </c>
      <c r="I25" s="55"/>
    </row>
    <row r="26" spans="1:9" s="48" customFormat="1" ht="15.75" customHeight="1">
      <c r="A26" s="53" t="s">
        <v>302</v>
      </c>
      <c r="B26" s="58" t="s">
        <v>303</v>
      </c>
      <c r="C26" s="55">
        <v>0</v>
      </c>
      <c r="D26" s="56" t="s">
        <v>304</v>
      </c>
      <c r="E26" s="58" t="s">
        <v>305</v>
      </c>
      <c r="F26" s="57">
        <v>0.7048</v>
      </c>
      <c r="G26" s="58" t="s">
        <v>306</v>
      </c>
      <c r="H26" s="58" t="s">
        <v>307</v>
      </c>
      <c r="I26" s="55"/>
    </row>
    <row r="27" spans="1:9" s="48" customFormat="1" ht="15.75" customHeight="1">
      <c r="A27" s="53" t="s">
        <v>308</v>
      </c>
      <c r="B27" s="58" t="s">
        <v>150</v>
      </c>
      <c r="C27" s="55">
        <v>8.2927</v>
      </c>
      <c r="D27" s="56" t="s">
        <v>309</v>
      </c>
      <c r="E27" s="58" t="s">
        <v>310</v>
      </c>
      <c r="F27" s="57">
        <v>0</v>
      </c>
      <c r="G27" s="58" t="s">
        <v>311</v>
      </c>
      <c r="H27" s="54" t="s">
        <v>312</v>
      </c>
      <c r="I27" s="55">
        <f>SUM(I28:I29)</f>
        <v>0</v>
      </c>
    </row>
    <row r="28" spans="1:9" s="48" customFormat="1" ht="15.75" customHeight="1">
      <c r="A28" s="53" t="s">
        <v>313</v>
      </c>
      <c r="B28" s="58" t="s">
        <v>314</v>
      </c>
      <c r="C28" s="55">
        <v>0</v>
      </c>
      <c r="D28" s="56" t="s">
        <v>315</v>
      </c>
      <c r="E28" s="58" t="s">
        <v>316</v>
      </c>
      <c r="F28" s="57">
        <v>0.42</v>
      </c>
      <c r="G28" s="58" t="s">
        <v>317</v>
      </c>
      <c r="H28" s="58" t="s">
        <v>318</v>
      </c>
      <c r="I28" s="55"/>
    </row>
    <row r="29" spans="1:9" s="48" customFormat="1" ht="15.75" customHeight="1">
      <c r="A29" s="53" t="s">
        <v>319</v>
      </c>
      <c r="B29" s="58" t="s">
        <v>320</v>
      </c>
      <c r="C29" s="55">
        <v>0</v>
      </c>
      <c r="D29" s="56" t="s">
        <v>321</v>
      </c>
      <c r="E29" s="58" t="s">
        <v>322</v>
      </c>
      <c r="F29" s="57">
        <v>0</v>
      </c>
      <c r="G29" s="58" t="s">
        <v>323</v>
      </c>
      <c r="H29" s="58" t="s">
        <v>324</v>
      </c>
      <c r="I29" s="55"/>
    </row>
    <row r="30" spans="1:9" s="48" customFormat="1" ht="15.75" customHeight="1">
      <c r="A30" s="53" t="s">
        <v>325</v>
      </c>
      <c r="B30" s="58" t="s">
        <v>326</v>
      </c>
      <c r="C30" s="55">
        <v>10.107</v>
      </c>
      <c r="D30" s="56" t="s">
        <v>327</v>
      </c>
      <c r="E30" s="58" t="s">
        <v>328</v>
      </c>
      <c r="F30" s="57">
        <v>0</v>
      </c>
      <c r="G30" s="58" t="s">
        <v>329</v>
      </c>
      <c r="H30" s="54" t="s">
        <v>330</v>
      </c>
      <c r="I30" s="55">
        <f>I31</f>
        <v>0</v>
      </c>
    </row>
    <row r="31" spans="1:9" s="48" customFormat="1" ht="15.75" customHeight="1">
      <c r="A31" s="53" t="s">
        <v>331</v>
      </c>
      <c r="B31" s="58" t="s">
        <v>332</v>
      </c>
      <c r="C31" s="55"/>
      <c r="D31" s="56" t="s">
        <v>333</v>
      </c>
      <c r="E31" s="58" t="s">
        <v>334</v>
      </c>
      <c r="F31" s="57">
        <v>5.989</v>
      </c>
      <c r="G31" s="58" t="s">
        <v>335</v>
      </c>
      <c r="H31" s="58" t="s">
        <v>336</v>
      </c>
      <c r="I31" s="55"/>
    </row>
    <row r="32" spans="1:9" s="48" customFormat="1" ht="15.75" customHeight="1">
      <c r="A32" s="53" t="s">
        <v>337</v>
      </c>
      <c r="B32" s="58" t="s">
        <v>338</v>
      </c>
      <c r="C32" s="55"/>
      <c r="D32" s="56" t="s">
        <v>339</v>
      </c>
      <c r="E32" s="58" t="s">
        <v>340</v>
      </c>
      <c r="F32" s="57"/>
      <c r="G32" s="58" t="s">
        <v>179</v>
      </c>
      <c r="H32" s="58" t="s">
        <v>179</v>
      </c>
      <c r="I32" s="55"/>
    </row>
    <row r="33" spans="1:9" s="48" customFormat="1" ht="15.75" customHeight="1">
      <c r="A33" s="53" t="s">
        <v>179</v>
      </c>
      <c r="B33" s="58" t="s">
        <v>179</v>
      </c>
      <c r="C33" s="55" t="s">
        <v>179</v>
      </c>
      <c r="D33" s="56" t="s">
        <v>341</v>
      </c>
      <c r="E33" s="58" t="s">
        <v>342</v>
      </c>
      <c r="F33" s="57"/>
      <c r="G33" s="58" t="s">
        <v>179</v>
      </c>
      <c r="H33" s="58" t="s">
        <v>179</v>
      </c>
      <c r="I33" s="55"/>
    </row>
    <row r="34" spans="1:9" s="49" customFormat="1" ht="15.75" customHeight="1">
      <c r="A34" s="242" t="s">
        <v>343</v>
      </c>
      <c r="B34" s="243" t="s">
        <v>179</v>
      </c>
      <c r="C34" s="59">
        <f>C6+C16</f>
        <v>240.753104</v>
      </c>
      <c r="D34" s="244" t="s">
        <v>344</v>
      </c>
      <c r="E34" s="243" t="s">
        <v>179</v>
      </c>
      <c r="F34" s="243" t="s">
        <v>179</v>
      </c>
      <c r="G34" s="243" t="s">
        <v>179</v>
      </c>
      <c r="H34" s="243" t="s">
        <v>179</v>
      </c>
      <c r="I34" s="59">
        <f>F6+I6+I22+I27+I30</f>
        <v>25.609679999999997</v>
      </c>
    </row>
    <row r="35" spans="1:9" s="50" customFormat="1" ht="19.5" customHeight="1">
      <c r="A35" s="245" t="s">
        <v>345</v>
      </c>
      <c r="B35" s="245"/>
      <c r="C35" s="245"/>
      <c r="D35" s="245"/>
      <c r="E35" s="245"/>
      <c r="F35" s="245"/>
      <c r="G35" s="245"/>
      <c r="H35" s="245"/>
      <c r="I35" s="245"/>
    </row>
    <row r="36" spans="1:9" s="50" customFormat="1" ht="19.5" customHeight="1">
      <c r="A36" s="245" t="s">
        <v>346</v>
      </c>
      <c r="B36" s="245"/>
      <c r="C36" s="245"/>
      <c r="D36" s="245"/>
      <c r="E36" s="245"/>
      <c r="F36" s="245"/>
      <c r="G36" s="245"/>
      <c r="H36" s="245"/>
      <c r="I36" s="245"/>
    </row>
  </sheetData>
  <sheetProtection/>
  <mergeCells count="16"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I1"/>
    <mergeCell ref="A3:C3"/>
    <mergeCell ref="D3:I3"/>
    <mergeCell ref="A34:B34"/>
    <mergeCell ref="D34:H34"/>
    <mergeCell ref="A35:I35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Q23" sqref="Q23"/>
    </sheetView>
  </sheetViews>
  <sheetFormatPr defaultColWidth="9.00390625" defaultRowHeight="14.25"/>
  <cols>
    <col min="1" max="2" width="3.50390625" style="30" bestFit="1" customWidth="1"/>
    <col min="3" max="3" width="3.50390625" style="30" customWidth="1"/>
    <col min="4" max="4" width="30.625" style="30" customWidth="1"/>
    <col min="5" max="7" width="8.625" style="30" customWidth="1"/>
    <col min="8" max="13" width="7.625" style="30" customWidth="1"/>
    <col min="14" max="14" width="8.625" style="30" customWidth="1"/>
    <col min="15" max="17" width="9.625" style="30" customWidth="1"/>
    <col min="18" max="16384" width="9.00390625" style="30" customWidth="1"/>
  </cols>
  <sheetData>
    <row r="1" spans="1:17" ht="14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8" customFormat="1" ht="49.5" customHeight="1">
      <c r="A2" s="221" t="s">
        <v>347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s="29" customFormat="1" ht="19.5" customHeight="1">
      <c r="A3" s="33" t="s">
        <v>152</v>
      </c>
      <c r="B3" s="33"/>
      <c r="C3" s="34" t="s">
        <v>153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2" t="s">
        <v>2</v>
      </c>
    </row>
    <row r="4" spans="1:17" s="29" customFormat="1" ht="30" customHeight="1">
      <c r="A4" s="235" t="s">
        <v>113</v>
      </c>
      <c r="B4" s="234"/>
      <c r="C4" s="234"/>
      <c r="D4" s="234" t="s">
        <v>114</v>
      </c>
      <c r="E4" s="35" t="s">
        <v>93</v>
      </c>
      <c r="F4" s="35"/>
      <c r="G4" s="35"/>
      <c r="H4" s="36" t="s">
        <v>169</v>
      </c>
      <c r="I4" s="36"/>
      <c r="J4" s="36"/>
      <c r="K4" s="35" t="s">
        <v>170</v>
      </c>
      <c r="L4" s="35"/>
      <c r="M4" s="35"/>
      <c r="N4" s="35" t="s">
        <v>102</v>
      </c>
      <c r="O4" s="35"/>
      <c r="P4" s="35"/>
      <c r="Q4" s="43"/>
    </row>
    <row r="5" spans="1:17" s="29" customFormat="1" ht="30" customHeight="1">
      <c r="A5" s="236"/>
      <c r="B5" s="231"/>
      <c r="C5" s="231"/>
      <c r="D5" s="231"/>
      <c r="E5" s="231" t="s">
        <v>125</v>
      </c>
      <c r="F5" s="231" t="s">
        <v>171</v>
      </c>
      <c r="G5" s="231" t="s">
        <v>172</v>
      </c>
      <c r="H5" s="231" t="s">
        <v>125</v>
      </c>
      <c r="I5" s="231" t="s">
        <v>173</v>
      </c>
      <c r="J5" s="231" t="s">
        <v>174</v>
      </c>
      <c r="K5" s="231" t="s">
        <v>125</v>
      </c>
      <c r="L5" s="231" t="s">
        <v>173</v>
      </c>
      <c r="M5" s="231" t="s">
        <v>174</v>
      </c>
      <c r="N5" s="231" t="s">
        <v>125</v>
      </c>
      <c r="O5" s="231" t="s">
        <v>171</v>
      </c>
      <c r="P5" s="229" t="s">
        <v>172</v>
      </c>
      <c r="Q5" s="230"/>
    </row>
    <row r="6" spans="1:17" s="29" customFormat="1" ht="53.25" customHeight="1">
      <c r="A6" s="236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37" t="s">
        <v>175</v>
      </c>
      <c r="Q6" s="44" t="s">
        <v>176</v>
      </c>
    </row>
    <row r="7" spans="1:17" s="29" customFormat="1" ht="19.5" customHeight="1">
      <c r="A7" s="232" t="s">
        <v>121</v>
      </c>
      <c r="B7" s="233" t="s">
        <v>122</v>
      </c>
      <c r="C7" s="233" t="s">
        <v>123</v>
      </c>
      <c r="D7" s="39" t="s">
        <v>124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45">
        <v>13</v>
      </c>
    </row>
    <row r="8" spans="1:17" s="29" customFormat="1" ht="24" customHeight="1">
      <c r="A8" s="232"/>
      <c r="B8" s="233"/>
      <c r="C8" s="233"/>
      <c r="D8" s="38" t="s">
        <v>125</v>
      </c>
      <c r="E8" s="38">
        <f>SUM(E9:E11)</f>
        <v>0</v>
      </c>
      <c r="F8" s="38">
        <f aca="true" t="shared" si="0" ref="F8:Q8">SUM(F9:F11)</f>
        <v>0</v>
      </c>
      <c r="G8" s="38">
        <f t="shared" si="0"/>
        <v>0</v>
      </c>
      <c r="H8" s="40"/>
      <c r="I8" s="40"/>
      <c r="J8" s="40"/>
      <c r="K8" s="40"/>
      <c r="L8" s="40"/>
      <c r="M8" s="40"/>
      <c r="N8" s="38">
        <f t="shared" si="0"/>
        <v>0</v>
      </c>
      <c r="O8" s="38">
        <f t="shared" si="0"/>
        <v>0</v>
      </c>
      <c r="P8" s="38">
        <f t="shared" si="0"/>
        <v>0</v>
      </c>
      <c r="Q8" s="45">
        <f t="shared" si="0"/>
        <v>0</v>
      </c>
    </row>
    <row r="9" spans="1:17" s="29" customFormat="1" ht="24" customHeight="1">
      <c r="A9" s="250"/>
      <c r="B9" s="251"/>
      <c r="C9" s="252"/>
      <c r="D9" s="38"/>
      <c r="E9" s="38"/>
      <c r="F9" s="38"/>
      <c r="G9" s="38"/>
      <c r="H9" s="40"/>
      <c r="I9" s="40"/>
      <c r="J9" s="40"/>
      <c r="K9" s="40"/>
      <c r="L9" s="40"/>
      <c r="M9" s="40"/>
      <c r="N9" s="38">
        <f>O9+P9+Q9</f>
        <v>0</v>
      </c>
      <c r="O9" s="38"/>
      <c r="P9" s="38"/>
      <c r="Q9" s="45"/>
    </row>
    <row r="10" spans="1:17" s="29" customFormat="1" ht="24" customHeight="1">
      <c r="A10" s="250"/>
      <c r="B10" s="251"/>
      <c r="C10" s="252"/>
      <c r="D10" s="38"/>
      <c r="E10" s="38"/>
      <c r="F10" s="38"/>
      <c r="G10" s="38"/>
      <c r="H10" s="40"/>
      <c r="I10" s="40"/>
      <c r="J10" s="40"/>
      <c r="K10" s="40"/>
      <c r="L10" s="40"/>
      <c r="M10" s="40"/>
      <c r="N10" s="38">
        <f>O10+P10+Q10</f>
        <v>0</v>
      </c>
      <c r="O10" s="38"/>
      <c r="P10" s="38"/>
      <c r="Q10" s="45"/>
    </row>
    <row r="11" spans="1:17" s="29" customFormat="1" ht="24" customHeight="1">
      <c r="A11" s="250"/>
      <c r="B11" s="251"/>
      <c r="C11" s="252"/>
      <c r="D11" s="38"/>
      <c r="E11" s="38"/>
      <c r="F11" s="38"/>
      <c r="G11" s="38"/>
      <c r="H11" s="40"/>
      <c r="I11" s="40"/>
      <c r="J11" s="40"/>
      <c r="K11" s="40"/>
      <c r="L11" s="40"/>
      <c r="M11" s="40"/>
      <c r="N11" s="38">
        <f>O11+P11+Q11</f>
        <v>0</v>
      </c>
      <c r="O11" s="38"/>
      <c r="P11" s="38"/>
      <c r="Q11" s="45"/>
    </row>
    <row r="12" spans="1:17" ht="19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9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4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4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4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</sheetData>
  <sheetProtection/>
  <mergeCells count="21">
    <mergeCell ref="J5:J6"/>
    <mergeCell ref="A11:C11"/>
    <mergeCell ref="A7:A8"/>
    <mergeCell ref="B7:B8"/>
    <mergeCell ref="C7:C8"/>
    <mergeCell ref="D4:D6"/>
    <mergeCell ref="L5:L6"/>
    <mergeCell ref="A4:C6"/>
    <mergeCell ref="F5:F6"/>
    <mergeCell ref="G5:G6"/>
    <mergeCell ref="H5:H6"/>
    <mergeCell ref="E5:E6"/>
    <mergeCell ref="K5:K6"/>
    <mergeCell ref="A2:Q2"/>
    <mergeCell ref="P5:Q5"/>
    <mergeCell ref="A9:C9"/>
    <mergeCell ref="A10:C10"/>
    <mergeCell ref="M5:M6"/>
    <mergeCell ref="N5:N6"/>
    <mergeCell ref="O5:O6"/>
    <mergeCell ref="I5:I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35.875" style="4" customWidth="1"/>
    <col min="2" max="2" width="4.75390625" style="4" customWidth="1"/>
    <col min="3" max="4" width="15.00390625" style="4" customWidth="1"/>
    <col min="5" max="5" width="40.125" style="4" customWidth="1"/>
    <col min="6" max="6" width="4.75390625" style="4" customWidth="1"/>
    <col min="7" max="7" width="15.00390625" style="4" customWidth="1"/>
    <col min="8" max="8" width="8.50390625" style="4" customWidth="1"/>
    <col min="9" max="16384" width="9.00390625" style="4" customWidth="1"/>
  </cols>
  <sheetData>
    <row r="1" spans="1:7" s="1" customFormat="1" ht="49.5" customHeight="1">
      <c r="A1" s="253" t="s">
        <v>348</v>
      </c>
      <c r="B1" s="253"/>
      <c r="C1" s="253"/>
      <c r="D1" s="253"/>
      <c r="E1" s="253"/>
      <c r="F1" s="253"/>
      <c r="G1" s="253"/>
    </row>
    <row r="2" spans="1:7" s="2" customFormat="1" ht="19.5" customHeight="1">
      <c r="A2" s="5" t="s">
        <v>1</v>
      </c>
      <c r="D2" s="6"/>
      <c r="G2" s="7" t="s">
        <v>2</v>
      </c>
    </row>
    <row r="3" spans="1:7" s="3" customFormat="1" ht="19.5" customHeight="1">
      <c r="A3" s="8" t="s">
        <v>349</v>
      </c>
      <c r="B3" s="254" t="s">
        <v>6</v>
      </c>
      <c r="C3" s="9" t="s">
        <v>350</v>
      </c>
      <c r="D3" s="9" t="s">
        <v>351</v>
      </c>
      <c r="E3" s="9" t="s">
        <v>349</v>
      </c>
      <c r="F3" s="254" t="s">
        <v>6</v>
      </c>
      <c r="G3" s="10" t="s">
        <v>351</v>
      </c>
    </row>
    <row r="4" spans="1:7" s="3" customFormat="1" ht="19.5" customHeight="1">
      <c r="A4" s="11" t="s">
        <v>352</v>
      </c>
      <c r="B4" s="255" t="s">
        <v>179</v>
      </c>
      <c r="C4" s="12" t="s">
        <v>9</v>
      </c>
      <c r="D4" s="12" t="s">
        <v>10</v>
      </c>
      <c r="E4" s="12" t="s">
        <v>352</v>
      </c>
      <c r="F4" s="255" t="s">
        <v>179</v>
      </c>
      <c r="G4" s="13" t="s">
        <v>18</v>
      </c>
    </row>
    <row r="5" spans="1:7" s="3" customFormat="1" ht="19.5" customHeight="1">
      <c r="A5" s="14" t="s">
        <v>353</v>
      </c>
      <c r="B5" s="12" t="s">
        <v>9</v>
      </c>
      <c r="C5" s="12" t="s">
        <v>354</v>
      </c>
      <c r="D5" s="12" t="s">
        <v>354</v>
      </c>
      <c r="E5" s="15" t="s">
        <v>355</v>
      </c>
      <c r="F5" s="12" t="s">
        <v>79</v>
      </c>
      <c r="G5" s="16">
        <v>25.61</v>
      </c>
    </row>
    <row r="6" spans="1:7" s="3" customFormat="1" ht="19.5" customHeight="1">
      <c r="A6" s="14" t="s">
        <v>356</v>
      </c>
      <c r="B6" s="12" t="s">
        <v>10</v>
      </c>
      <c r="C6" s="17">
        <f>C7+C8+C11</f>
        <v>0</v>
      </c>
      <c r="D6" s="17">
        <f>D7+D8+D11</f>
        <v>0</v>
      </c>
      <c r="E6" s="15" t="s">
        <v>357</v>
      </c>
      <c r="F6" s="12" t="s">
        <v>82</v>
      </c>
      <c r="G6" s="16">
        <v>25.61</v>
      </c>
    </row>
    <row r="7" spans="1:7" s="3" customFormat="1" ht="19.5" customHeight="1">
      <c r="A7" s="14" t="s">
        <v>358</v>
      </c>
      <c r="B7" s="12" t="s">
        <v>18</v>
      </c>
      <c r="C7" s="17"/>
      <c r="D7" s="17"/>
      <c r="E7" s="15" t="s">
        <v>359</v>
      </c>
      <c r="F7" s="12" t="s">
        <v>86</v>
      </c>
      <c r="G7" s="16"/>
    </row>
    <row r="8" spans="1:7" s="3" customFormat="1" ht="19.5" customHeight="1">
      <c r="A8" s="14" t="s">
        <v>360</v>
      </c>
      <c r="B8" s="12" t="s">
        <v>22</v>
      </c>
      <c r="C8" s="17"/>
      <c r="D8" s="17"/>
      <c r="E8" s="15" t="s">
        <v>179</v>
      </c>
      <c r="F8" s="12" t="s">
        <v>90</v>
      </c>
      <c r="G8" s="13" t="s">
        <v>361</v>
      </c>
    </row>
    <row r="9" spans="1:7" s="3" customFormat="1" ht="19.5" customHeight="1">
      <c r="A9" s="14" t="s">
        <v>362</v>
      </c>
      <c r="B9" s="12" t="s">
        <v>26</v>
      </c>
      <c r="C9" s="17"/>
      <c r="D9" s="17"/>
      <c r="E9" s="15" t="s">
        <v>363</v>
      </c>
      <c r="F9" s="12" t="s">
        <v>94</v>
      </c>
      <c r="G9" s="13" t="s">
        <v>354</v>
      </c>
    </row>
    <row r="10" spans="1:7" s="3" customFormat="1" ht="19.5" customHeight="1">
      <c r="A10" s="14" t="s">
        <v>364</v>
      </c>
      <c r="B10" s="12" t="s">
        <v>30</v>
      </c>
      <c r="C10" s="17"/>
      <c r="D10" s="17"/>
      <c r="E10" s="15" t="s">
        <v>365</v>
      </c>
      <c r="F10" s="12" t="s">
        <v>98</v>
      </c>
      <c r="G10" s="18">
        <v>1</v>
      </c>
    </row>
    <row r="11" spans="1:7" s="3" customFormat="1" ht="19.5" customHeight="1">
      <c r="A11" s="14" t="s">
        <v>366</v>
      </c>
      <c r="B11" s="12" t="s">
        <v>34</v>
      </c>
      <c r="C11" s="17"/>
      <c r="D11" s="17"/>
      <c r="E11" s="15" t="s">
        <v>367</v>
      </c>
      <c r="F11" s="12" t="s">
        <v>101</v>
      </c>
      <c r="G11" s="19"/>
    </row>
    <row r="12" spans="1:7" s="3" customFormat="1" ht="19.5" customHeight="1">
      <c r="A12" s="14" t="s">
        <v>368</v>
      </c>
      <c r="B12" s="12" t="s">
        <v>37</v>
      </c>
      <c r="C12" s="17"/>
      <c r="D12" s="17"/>
      <c r="E12" s="15" t="s">
        <v>369</v>
      </c>
      <c r="F12" s="12" t="s">
        <v>104</v>
      </c>
      <c r="G12" s="18">
        <v>1</v>
      </c>
    </row>
    <row r="13" spans="1:7" s="3" customFormat="1" ht="19.5" customHeight="1">
      <c r="A13" s="14" t="s">
        <v>370</v>
      </c>
      <c r="B13" s="12" t="s">
        <v>40</v>
      </c>
      <c r="C13" s="17"/>
      <c r="D13" s="17"/>
      <c r="E13" s="15" t="s">
        <v>371</v>
      </c>
      <c r="F13" s="12" t="s">
        <v>106</v>
      </c>
      <c r="G13" s="18"/>
    </row>
    <row r="14" spans="1:7" s="3" customFormat="1" ht="19.5" customHeight="1">
      <c r="A14" s="14" t="s">
        <v>372</v>
      </c>
      <c r="B14" s="12" t="s">
        <v>43</v>
      </c>
      <c r="C14" s="20" t="s">
        <v>179</v>
      </c>
      <c r="D14" s="20" t="s">
        <v>179</v>
      </c>
      <c r="E14" s="15" t="s">
        <v>373</v>
      </c>
      <c r="F14" s="12" t="s">
        <v>109</v>
      </c>
      <c r="G14" s="18"/>
    </row>
    <row r="15" spans="1:7" s="3" customFormat="1" ht="19.5" customHeight="1">
      <c r="A15" s="14" t="s">
        <v>374</v>
      </c>
      <c r="B15" s="12" t="s">
        <v>46</v>
      </c>
      <c r="C15" s="12" t="s">
        <v>354</v>
      </c>
      <c r="D15" s="12" t="s">
        <v>354</v>
      </c>
      <c r="E15" s="15" t="s">
        <v>375</v>
      </c>
      <c r="F15" s="12" t="s">
        <v>13</v>
      </c>
      <c r="G15" s="18"/>
    </row>
    <row r="16" spans="1:7" s="3" customFormat="1" ht="19.5" customHeight="1">
      <c r="A16" s="14" t="s">
        <v>376</v>
      </c>
      <c r="B16" s="12" t="s">
        <v>49</v>
      </c>
      <c r="C16" s="12" t="s">
        <v>354</v>
      </c>
      <c r="D16" s="21"/>
      <c r="E16" s="15" t="s">
        <v>377</v>
      </c>
      <c r="F16" s="12" t="s">
        <v>16</v>
      </c>
      <c r="G16" s="18"/>
    </row>
    <row r="17" spans="1:7" s="3" customFormat="1" ht="19.5" customHeight="1">
      <c r="A17" s="14" t="s">
        <v>378</v>
      </c>
      <c r="B17" s="12" t="s">
        <v>52</v>
      </c>
      <c r="C17" s="12" t="s">
        <v>354</v>
      </c>
      <c r="D17" s="21"/>
      <c r="E17" s="15" t="s">
        <v>379</v>
      </c>
      <c r="F17" s="12" t="s">
        <v>20</v>
      </c>
      <c r="G17" s="18"/>
    </row>
    <row r="18" spans="1:7" s="3" customFormat="1" ht="19.5" customHeight="1">
      <c r="A18" s="14" t="s">
        <v>380</v>
      </c>
      <c r="B18" s="12" t="s">
        <v>55</v>
      </c>
      <c r="C18" s="12" t="s">
        <v>354</v>
      </c>
      <c r="D18" s="21"/>
      <c r="E18" s="15" t="s">
        <v>361</v>
      </c>
      <c r="F18" s="12" t="s">
        <v>24</v>
      </c>
      <c r="G18" s="22" t="s">
        <v>361</v>
      </c>
    </row>
    <row r="19" spans="1:7" s="3" customFormat="1" ht="19.5" customHeight="1">
      <c r="A19" s="14" t="s">
        <v>381</v>
      </c>
      <c r="B19" s="12" t="s">
        <v>58</v>
      </c>
      <c r="C19" s="12" t="s">
        <v>354</v>
      </c>
      <c r="D19" s="21">
        <v>1</v>
      </c>
      <c r="E19" s="15" t="s">
        <v>361</v>
      </c>
      <c r="F19" s="12" t="s">
        <v>28</v>
      </c>
      <c r="G19" s="22" t="s">
        <v>361</v>
      </c>
    </row>
    <row r="20" spans="1:7" s="3" customFormat="1" ht="19.5" customHeight="1">
      <c r="A20" s="14" t="s">
        <v>382</v>
      </c>
      <c r="B20" s="12" t="s">
        <v>61</v>
      </c>
      <c r="C20" s="12" t="s">
        <v>354</v>
      </c>
      <c r="D20" s="21"/>
      <c r="E20" s="15" t="s">
        <v>361</v>
      </c>
      <c r="F20" s="12" t="s">
        <v>32</v>
      </c>
      <c r="G20" s="22" t="s">
        <v>361</v>
      </c>
    </row>
    <row r="21" spans="1:7" s="3" customFormat="1" ht="19.5" customHeight="1">
      <c r="A21" s="14" t="s">
        <v>383</v>
      </c>
      <c r="B21" s="12" t="s">
        <v>64</v>
      </c>
      <c r="C21" s="12" t="s">
        <v>354</v>
      </c>
      <c r="D21" s="21"/>
      <c r="E21" s="15" t="s">
        <v>179</v>
      </c>
      <c r="F21" s="12" t="s">
        <v>36</v>
      </c>
      <c r="G21" s="22" t="s">
        <v>179</v>
      </c>
    </row>
    <row r="22" spans="1:7" s="3" customFormat="1" ht="19.5" customHeight="1">
      <c r="A22" s="14" t="s">
        <v>384</v>
      </c>
      <c r="B22" s="12" t="s">
        <v>67</v>
      </c>
      <c r="C22" s="12" t="s">
        <v>354</v>
      </c>
      <c r="D22" s="21"/>
      <c r="E22" s="15" t="s">
        <v>361</v>
      </c>
      <c r="F22" s="12" t="s">
        <v>39</v>
      </c>
      <c r="G22" s="22" t="s">
        <v>361</v>
      </c>
    </row>
    <row r="23" spans="1:7" s="3" customFormat="1" ht="19.5" customHeight="1">
      <c r="A23" s="14" t="s">
        <v>385</v>
      </c>
      <c r="B23" s="12" t="s">
        <v>70</v>
      </c>
      <c r="C23" s="12" t="s">
        <v>354</v>
      </c>
      <c r="D23" s="21"/>
      <c r="E23" s="15" t="s">
        <v>179</v>
      </c>
      <c r="F23" s="12" t="s">
        <v>42</v>
      </c>
      <c r="G23" s="22" t="s">
        <v>179</v>
      </c>
    </row>
    <row r="24" spans="1:7" s="3" customFormat="1" ht="19.5" customHeight="1">
      <c r="A24" s="14" t="s">
        <v>386</v>
      </c>
      <c r="B24" s="12" t="s">
        <v>73</v>
      </c>
      <c r="C24" s="12" t="s">
        <v>354</v>
      </c>
      <c r="D24" s="20" t="s">
        <v>179</v>
      </c>
      <c r="E24" s="15" t="s">
        <v>361</v>
      </c>
      <c r="F24" s="12" t="s">
        <v>45</v>
      </c>
      <c r="G24" s="22" t="s">
        <v>361</v>
      </c>
    </row>
    <row r="25" spans="1:7" s="3" customFormat="1" ht="19.5" customHeight="1">
      <c r="A25" s="23" t="s">
        <v>387</v>
      </c>
      <c r="B25" s="24" t="s">
        <v>76</v>
      </c>
      <c r="C25" s="24" t="s">
        <v>354</v>
      </c>
      <c r="D25" s="25" t="s">
        <v>179</v>
      </c>
      <c r="E25" s="26" t="s">
        <v>361</v>
      </c>
      <c r="F25" s="24" t="s">
        <v>48</v>
      </c>
      <c r="G25" s="27" t="s">
        <v>361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2018-06-29T01:24:17Z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