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3000" windowHeight="6465" firstSheet="9" activeTab="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'10一般公共预算基本支出经济分类表'!$A$1:$F$26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'14项目支出表'!$A$1:$P$9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'3部门收入总表'!$A$1:$O$22</definedName>
    <definedName name="_xlnm.Print_Area" localSheetId="5">'4部门支出总表'!$A$1:$J$22</definedName>
    <definedName name="_xlnm.Print_Area" localSheetId="6">'5部门支出总表 (资金来源)'!$A$1:$N$21</definedName>
    <definedName name="_xlnm.Print_Area" localSheetId="7">'6财政拨款收支总表'!$A$1:$O$9</definedName>
    <definedName name="_xlnm.Print_Area" localSheetId="8">'7财政拨款支出按功能分类'!$A$1:$J$22</definedName>
    <definedName name="_xlnm.Print_Area" localSheetId="9">'8一般公共预算支出表'!$A$1:$N$21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E11" i="21"/>
  <c r="D9"/>
  <c r="E9" s="1"/>
  <c r="D8"/>
  <c r="D7"/>
  <c r="D6"/>
  <c r="E6" s="1"/>
  <c r="L7" i="19"/>
  <c r="G7"/>
  <c r="F7"/>
  <c r="J9" i="18"/>
  <c r="J8"/>
  <c r="J7"/>
  <c r="E9"/>
  <c r="D9" s="1"/>
  <c r="E8"/>
  <c r="E7"/>
  <c r="D7" s="1"/>
  <c r="D8"/>
  <c r="AA21" i="13"/>
  <c r="AA20"/>
  <c r="AA19"/>
  <c r="Z19" s="1"/>
  <c r="AA18"/>
  <c r="Z18" s="1"/>
  <c r="AA17"/>
  <c r="Z17" s="1"/>
  <c r="AA16"/>
  <c r="Z16" s="1"/>
  <c r="AA15"/>
  <c r="AA14"/>
  <c r="AA13"/>
  <c r="Z13" s="1"/>
  <c r="AA12"/>
  <c r="Z12" s="1"/>
  <c r="AA11"/>
  <c r="Z11" s="1"/>
  <c r="AA10"/>
  <c r="Z10" s="1"/>
  <c r="AA9"/>
  <c r="AA8"/>
  <c r="Z21"/>
  <c r="Z20"/>
  <c r="Z15"/>
  <c r="Z14"/>
  <c r="Z9"/>
  <c r="Z8"/>
  <c r="Q21"/>
  <c r="P21" s="1"/>
  <c r="Q20"/>
  <c r="P20" s="1"/>
  <c r="Q19"/>
  <c r="Q18"/>
  <c r="Q17"/>
  <c r="P17" s="1"/>
  <c r="Q16"/>
  <c r="P16" s="1"/>
  <c r="Q15"/>
  <c r="P15" s="1"/>
  <c r="Q14"/>
  <c r="P14" s="1"/>
  <c r="Q13"/>
  <c r="Q12"/>
  <c r="Q11"/>
  <c r="P11" s="1"/>
  <c r="Q10"/>
  <c r="P10" s="1"/>
  <c r="Q9"/>
  <c r="P9" s="1"/>
  <c r="Q8"/>
  <c r="P8" s="1"/>
  <c r="P19"/>
  <c r="P18"/>
  <c r="P13"/>
  <c r="P12"/>
  <c r="G21"/>
  <c r="F21" s="1"/>
  <c r="E21" s="1"/>
  <c r="G20"/>
  <c r="F20" s="1"/>
  <c r="E20" s="1"/>
  <c r="G19"/>
  <c r="F19" s="1"/>
  <c r="E19" s="1"/>
  <c r="G18"/>
  <c r="F18" s="1"/>
  <c r="E18" s="1"/>
  <c r="G17"/>
  <c r="G16"/>
  <c r="G15"/>
  <c r="F15" s="1"/>
  <c r="E15" s="1"/>
  <c r="G14"/>
  <c r="F14" s="1"/>
  <c r="E14" s="1"/>
  <c r="G13"/>
  <c r="F13" s="1"/>
  <c r="E13" s="1"/>
  <c r="G12"/>
  <c r="F12" s="1"/>
  <c r="E12" s="1"/>
  <c r="G11"/>
  <c r="G10"/>
  <c r="G9"/>
  <c r="F9" s="1"/>
  <c r="E9" s="1"/>
  <c r="G8"/>
  <c r="F8" s="1"/>
  <c r="E8" s="1"/>
  <c r="F17"/>
  <c r="E17" s="1"/>
  <c r="F16"/>
  <c r="E16" s="1"/>
  <c r="F11"/>
  <c r="F10"/>
  <c r="K9" i="10"/>
  <c r="K8"/>
  <c r="K7"/>
  <c r="H9"/>
  <c r="H8"/>
  <c r="H7"/>
  <c r="C9"/>
  <c r="C8"/>
  <c r="B8" s="1"/>
  <c r="C7"/>
  <c r="K21" i="9"/>
  <c r="K20"/>
  <c r="K19"/>
  <c r="K18"/>
  <c r="K17"/>
  <c r="K16"/>
  <c r="K15"/>
  <c r="E15" s="1"/>
  <c r="K14"/>
  <c r="K13"/>
  <c r="E13" s="1"/>
  <c r="K12"/>
  <c r="K11"/>
  <c r="K10"/>
  <c r="K9"/>
  <c r="K8"/>
  <c r="K7"/>
  <c r="F21"/>
  <c r="F20"/>
  <c r="E20" s="1"/>
  <c r="F19"/>
  <c r="F18"/>
  <c r="E18" s="1"/>
  <c r="F17"/>
  <c r="F16"/>
  <c r="E16" s="1"/>
  <c r="F15"/>
  <c r="F14"/>
  <c r="F13"/>
  <c r="F12"/>
  <c r="E12" s="1"/>
  <c r="F11"/>
  <c r="F10"/>
  <c r="E10" s="1"/>
  <c r="F9"/>
  <c r="F8"/>
  <c r="E8" s="1"/>
  <c r="F7"/>
  <c r="E21"/>
  <c r="E19"/>
  <c r="E14"/>
  <c r="E9"/>
  <c r="E7"/>
  <c r="L22" i="7"/>
  <c r="L21"/>
  <c r="L20"/>
  <c r="L19"/>
  <c r="L18"/>
  <c r="L17"/>
  <c r="L16"/>
  <c r="L15"/>
  <c r="L14"/>
  <c r="L13"/>
  <c r="L12"/>
  <c r="L11"/>
  <c r="L10"/>
  <c r="L9"/>
  <c r="L8"/>
  <c r="L7"/>
  <c r="G22"/>
  <c r="F22" s="1"/>
  <c r="G21"/>
  <c r="F21" s="1"/>
  <c r="G20"/>
  <c r="G19"/>
  <c r="G18"/>
  <c r="G17"/>
  <c r="F17" s="1"/>
  <c r="G16"/>
  <c r="F16" s="1"/>
  <c r="G15"/>
  <c r="F15" s="1"/>
  <c r="G14"/>
  <c r="G13"/>
  <c r="G12"/>
  <c r="G11"/>
  <c r="F11" s="1"/>
  <c r="G10"/>
  <c r="F10" s="1"/>
  <c r="G9"/>
  <c r="F9" s="1"/>
  <c r="G8"/>
  <c r="G7"/>
  <c r="F20"/>
  <c r="F14"/>
  <c r="F8"/>
  <c r="O9" i="6"/>
  <c r="O8"/>
  <c r="O7"/>
  <c r="H9"/>
  <c r="B9" s="1"/>
  <c r="H8"/>
  <c r="H7"/>
  <c r="B7" s="1"/>
  <c r="C9"/>
  <c r="C8"/>
  <c r="C7"/>
  <c r="B8"/>
  <c r="F7" i="7" l="1"/>
  <c r="F13"/>
  <c r="F19"/>
  <c r="F12"/>
  <c r="F18"/>
  <c r="E11" i="9"/>
  <c r="E17"/>
  <c r="B7" i="10"/>
  <c r="B9"/>
  <c r="E11" i="13"/>
  <c r="E10"/>
</calcChain>
</file>

<file path=xl/sharedStrings.xml><?xml version="1.0" encoding="utf-8"?>
<sst xmlns="http://schemas.openxmlformats.org/spreadsheetml/2006/main" count="791" uniqueCount="270">
  <si>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</si>
  <si>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</si>
  <si>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</si>
  <si>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</si>
  <si>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</si>
  <si>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</si>
  <si>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</si>
  <si>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</si>
  <si>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</si>
  <si>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</si>
  <si>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</si>
  <si>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</si>
  <si>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</si>
  <si>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</si>
  <si>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</si>
  <si>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</si>
  <si>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</si>
  <si>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</si>
  <si>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</si>
  <si>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</si>
  <si>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</si>
  <si>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</si>
  <si>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</si>
  <si>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</si>
  <si>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</si>
  <si>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</si>
  <si>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</si>
  <si>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</si>
  <si>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</si>
  <si>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</si>
  <si>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</si>
  <si>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</si>
  <si>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</si>
  <si>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</si>
  <si>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</si>
  <si>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</si>
  <si>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</si>
  <si>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</si>
  <si>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</si>
  <si>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</si>
  <si>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</si>
  <si>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</si>
  <si>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</si>
  <si>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</si>
  <si>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</si>
  <si>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</si>
  <si>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</si>
  <si>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</si>
  <si>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</si>
  <si>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</si>
  <si>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</si>
  <si>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</si>
  <si>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</si>
  <si>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</si>
  <si>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</si>
  <si>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</si>
  <si>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</si>
  <si>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</si>
  <si>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</si>
  <si>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</si>
  <si>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</si>
  <si>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</si>
  <si>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</si>
  <si>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</si>
  <si>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</si>
  <si>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</si>
  <si>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</si>
  <si>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</si>
  <si>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</si>
  <si>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</si>
  <si>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</si>
  <si>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</si>
  <si>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</si>
  <si>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</si>
  <si>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</si>
  <si>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</si>
  <si>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</si>
  <si>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</si>
  <si>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</si>
  <si>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</si>
  <si>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</si>
  <si>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</si>
  <si>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</si>
  <si>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</si>
  <si>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</si>
  <si>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</si>
  <si>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</si>
  <si>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</si>
  <si>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</si>
  <si>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</si>
  <si>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</si>
  <si>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</si>
  <si>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</si>
  <si>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</si>
  <si>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</si>
  <si>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</si>
  <si>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</si>
  <si>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</si>
  <si>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</si>
  <si>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</si>
  <si>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</si>
  <si>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</si>
  <si>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</si>
  <si>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</si>
  <si>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</si>
  <si>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</si>
  <si>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</si>
  <si>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</si>
  <si>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</si>
  <si>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</si>
  <si>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</si>
  <si>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</si>
  <si>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</si>
  <si>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</si>
  <si>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</si>
  <si>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</si>
  <si>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</si>
  <si>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</si>
  <si>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</si>
  <si>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</si>
  <si>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</si>
  <si>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</si>
  <si>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</si>
  <si>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</si>
  <si>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</si>
  <si>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</si>
  <si>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</si>
  <si>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</si>
  <si>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</si>
  <si>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</si>
  <si>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</si>
  <si>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</si>
  <si>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</si>
  <si>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</si>
  <si>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</si>
  <si>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</si>
  <si>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</si>
  <si>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</si>
  <si>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</si>
  <si>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</si>
  <si>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</si>
  <si>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</si>
  <si>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</si>
  <si>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</si>
  <si>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</si>
  <si>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</si>
  <si>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</si>
  <si>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</si>
  <si>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</si>
  <si>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</si>
  <si>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</si>
  <si>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</si>
  <si>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</si>
  <si>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</si>
  <si>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</si>
  <si>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</si>
  <si>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</si>
  <si>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</si>
  <si>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</si>
  <si>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</si>
  <si>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</si>
  <si>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</si>
  <si>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</si>
  <si>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</si>
  <si>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</si>
  <si>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</si>
  <si>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</si>
  <si>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</si>
  <si>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</si>
  <si>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</si>
  <si>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</si>
  <si>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</si>
  <si>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</si>
  <si>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</si>
  <si>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</si>
  <si>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</si>
  <si>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</si>
  <si>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</si>
  <si>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1" type="noConversion"/>
  </si>
  <si>
    <t xml:space="preserve">               公务用车运行费</t>
    <phoneticPr fontId="1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</si>
  <si>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1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</si>
  <si>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</si>
  <si>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</si>
  <si>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</si>
  <si>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</si>
  <si>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公开表14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</si>
  <si>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</si>
  <si>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</si>
  <si>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</si>
  <si>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</si>
  <si>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</si>
  <si>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</si>
  <si>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</si>
  <si>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</si>
  <si>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</si>
  <si>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</si>
  <si>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</si>
  <si>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</si>
  <si>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</si>
  <si>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</si>
  <si>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</si>
  <si>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</si>
  <si>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</si>
  <si>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</si>
  <si>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</si>
  <si>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</si>
  <si>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</si>
  <si>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</si>
  <si>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</si>
  <si>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</si>
  <si>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</si>
  <si>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</si>
  <si>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</si>
  <si>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中共新宾满族自治县委员会组织部2020年部门预算和“三公”经费预算公开表</t>
    <phoneticPr fontId="1" type="noConversion"/>
  </si>
  <si>
    <t>部门名称：中共新宾满族自治县委员会组织部</t>
    <phoneticPr fontId="1" type="noConversion"/>
  </si>
  <si>
    <t>中共新宾满族自治县委员会组织部</t>
  </si>
  <si>
    <t xml:space="preserve">  中共新宾满族自治县委员会组织部</t>
  </si>
  <si>
    <t>一般公共服务支出</t>
  </si>
  <si>
    <t xml:space="preserve">    中共新宾满族自治县委员会组织部</t>
  </si>
  <si>
    <t>32</t>
  </si>
  <si>
    <t xml:space="preserve">  组织事务</t>
  </si>
  <si>
    <t xml:space="preserve">      中共新宾满族自治县委员会组织部</t>
  </si>
  <si>
    <t xml:space="preserve">  32</t>
  </si>
  <si>
    <t>01</t>
  </si>
  <si>
    <t xml:space="preserve">    行政运行（组织事务）</t>
  </si>
  <si>
    <t>02</t>
  </si>
  <si>
    <t xml:space="preserve">    一般行政管理事务（组织事务）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</si>
  <si>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</si>
  <si>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</si>
  <si>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</si>
  <si>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</si>
  <si>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</si>
  <si>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</si>
  <si>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</si>
  <si>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</si>
  <si>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</si>
  <si>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</si>
  <si>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</si>
  <si>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</si>
  <si>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</si>
  <si>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</si>
  <si>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</si>
  <si>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</si>
  <si>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</si>
  <si>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</si>
  <si>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</si>
  <si>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</si>
  <si>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</si>
  <si>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</si>
  <si>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</si>
  <si>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</si>
  <si>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</si>
  <si>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</si>
  <si>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</si>
  <si>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</si>
  <si>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</si>
  <si>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</si>
  <si>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</si>
  <si>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生活补助</t>
  </si>
  <si>
    <t xml:space="preserve">  其他对个人和家庭的补助</t>
  </si>
  <si>
    <t>离任村干部生活补助</t>
  </si>
  <si>
    <t>2020年，我县符合离任村干部生活补助发放条件的人数预计将达到830人，需补助资金180万。按照市、县、乡（镇）3：3：4的承担比例，市、县两级财政各应承担54万元。但市委组织部实行离任村干部生活补助拨付基数一定三年，2020年市级财政将按核定基数的42万元拨付，12万元的缺口由县级财政承担，因此2020年全年共需66万元。</t>
  </si>
  <si>
    <t>县级驻村干部人身意外伤害保险费</t>
  </si>
  <si>
    <t>2020年，我县继续向37个村选派驻村工作队员和选派干部共计67人，根据《抚顺市脱贫攻坚领导小组办公室〈关于为市级选派驻村扶贫干部办理人身意外伤害保险的通知〉》相关要求，为县级驻村工作队员合选派干部人身意外伤害险种进行续保，保费180元/每人，共需资金12060元。</t>
  </si>
  <si>
    <t>单位：万元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</si>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</sst>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.00;[Red]#,##0.00"/>
  </numFmts>
  <fonts count="56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indexed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" fillId="25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555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4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1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1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2" fillId="0" borderId="0" xfId="111">
      <alignment vertical="center"/>
    </xf>
    <xf numFmtId="0" fontId="10" fillId="0" borderId="0" xfId="111" applyFont="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8" fillId="0" borderId="6" xfId="111" applyFont="1" applyBorder="1" applyAlignment="1">
      <alignment vertical="center" wrapText="1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0" fontId="13" fillId="0" borderId="6" xfId="126" applyFont="1" applyBorder="1">
      <alignment vertical="center"/>
    </xf>
    <xf numFmtId="0" fontId="13" fillId="0" borderId="14" xfId="126" applyFont="1" applyBorder="1" applyAlignment="1">
      <alignment vertical="center"/>
    </xf>
    <xf numFmtId="0" fontId="13" fillId="0" borderId="15" xfId="126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1" fontId="10" fillId="0" borderId="6" xfId="127" applyNumberFormat="1" applyFont="1" applyFill="1" applyBorder="1" applyAlignment="1" applyProtection="1">
      <alignment horizontal="right" vertical="center" wrapText="1"/>
    </xf>
    <xf numFmtId="181" fontId="10" fillId="0" borderId="11" xfId="127" applyNumberFormat="1" applyFont="1" applyFill="1" applyBorder="1" applyAlignment="1" applyProtection="1">
      <alignment horizontal="right" vertical="center" wrapText="1"/>
    </xf>
    <xf numFmtId="0" fontId="36" fillId="0" borderId="16" xfId="126" applyFont="1" applyBorder="1" applyAlignment="1">
      <alignment vertical="center"/>
    </xf>
    <xf numFmtId="181" fontId="13" fillId="0" borderId="6" xfId="126" applyNumberFormat="1" applyFont="1" applyBorder="1" applyAlignment="1">
      <alignment horizontal="right"/>
    </xf>
    <xf numFmtId="181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111" applyFont="1">
      <alignment vertical="center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40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42" fillId="0" borderId="6" xfId="73" applyFont="1" applyBorder="1" applyAlignment="1">
      <alignment horizontal="center" vertical="center" wrapText="1"/>
    </xf>
    <xf numFmtId="0" fontId="42" fillId="0" borderId="6" xfId="76" applyFont="1" applyBorder="1" applyAlignment="1">
      <alignment horizontal="center" vertical="center" wrapText="1"/>
    </xf>
    <xf numFmtId="0" fontId="42" fillId="0" borderId="17" xfId="78" applyFont="1" applyBorder="1" applyAlignment="1">
      <alignment horizontal="center" vertical="center" wrapText="1"/>
    </xf>
    <xf numFmtId="0" fontId="42" fillId="0" borderId="6" xfId="78" applyFont="1" applyBorder="1" applyAlignment="1">
      <alignment horizontal="center" vertical="center" wrapText="1"/>
    </xf>
    <xf numFmtId="0" fontId="42" fillId="0" borderId="6" xfId="111" applyFont="1" applyBorder="1" applyAlignment="1">
      <alignment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7" xfId="78" applyFont="1" applyBorder="1" applyAlignment="1">
      <alignment horizontal="center" vertical="center" wrapText="1"/>
    </xf>
    <xf numFmtId="0" fontId="43" fillId="0" borderId="6" xfId="111" applyFont="1" applyBorder="1" applyAlignment="1">
      <alignment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42" fillId="0" borderId="6" xfId="82" applyFont="1" applyBorder="1" applyAlignment="1">
      <alignment horizontal="center" vertical="center" wrapText="1"/>
    </xf>
    <xf numFmtId="0" fontId="46" fillId="0" borderId="6" xfId="82" applyFont="1" applyBorder="1" applyAlignment="1">
      <alignment horizontal="center" vertical="center" wrapText="1"/>
    </xf>
    <xf numFmtId="181" fontId="31" fillId="0" borderId="6" xfId="123" applyNumberFormat="1" applyFont="1" applyFill="1" applyBorder="1" applyAlignment="1">
      <alignment horizontal="right"/>
    </xf>
    <xf numFmtId="0" fontId="48" fillId="0" borderId="6" xfId="117" applyFont="1" applyFill="1" applyBorder="1" applyAlignment="1">
      <alignment vertical="center"/>
    </xf>
    <xf numFmtId="0" fontId="48" fillId="0" borderId="7" xfId="117" applyFont="1" applyFill="1" applyBorder="1" applyAlignment="1">
      <alignment vertical="center"/>
    </xf>
    <xf numFmtId="0" fontId="48" fillId="0" borderId="9" xfId="117" applyFont="1" applyFill="1" applyBorder="1" applyAlignment="1">
      <alignment vertical="center"/>
    </xf>
    <xf numFmtId="181" fontId="0" fillId="0" borderId="6" xfId="0" applyNumberFormat="1" applyBorder="1">
      <alignment vertical="center"/>
    </xf>
    <xf numFmtId="0" fontId="52" fillId="0" borderId="0" xfId="0" applyFont="1">
      <alignment vertical="center"/>
    </xf>
    <xf numFmtId="180" fontId="47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1" fontId="10" fillId="0" borderId="6" xfId="123" applyNumberFormat="1" applyFont="1" applyFill="1" applyBorder="1" applyAlignment="1" applyProtection="1">
      <alignment horizontal="right" vertical="center" wrapText="1"/>
    </xf>
    <xf numFmtId="181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4" applyFont="1" applyFill="1" applyAlignment="1">
      <alignment vertical="center"/>
    </xf>
    <xf numFmtId="181" fontId="2" fillId="0" borderId="6" xfId="123" applyNumberFormat="1" applyFill="1" applyBorder="1" applyAlignment="1">
      <alignment horizontal="right"/>
    </xf>
    <xf numFmtId="181" fontId="10" fillId="0" borderId="11" xfId="127" applyNumberFormat="1" applyFont="1" applyFill="1" applyBorder="1" applyAlignment="1" applyProtection="1">
      <alignment horizontal="right" vertical="center" wrapText="1"/>
    </xf>
    <xf numFmtId="181" fontId="10" fillId="0" borderId="6" xfId="127" applyNumberFormat="1" applyFont="1" applyFill="1" applyBorder="1" applyAlignment="1" applyProtection="1">
      <alignment horizontal="right" vertical="center" wrapText="1"/>
    </xf>
    <xf numFmtId="0" fontId="10" fillId="0" borderId="7" xfId="117" applyFont="1" applyFill="1" applyBorder="1" applyAlignment="1">
      <alignment vertical="center"/>
    </xf>
    <xf numFmtId="181" fontId="48" fillId="0" borderId="6" xfId="123" applyNumberFormat="1" applyFont="1" applyFill="1" applyBorder="1" applyAlignment="1" applyProtection="1">
      <alignment horizontal="right" wrapText="1"/>
    </xf>
    <xf numFmtId="180" fontId="49" fillId="0" borderId="6" xfId="123" applyNumberFormat="1" applyFont="1" applyFill="1" applyBorder="1" applyAlignment="1">
      <alignment horizontal="right"/>
    </xf>
    <xf numFmtId="181" fontId="31" fillId="0" borderId="6" xfId="123" applyNumberFormat="1" applyFont="1" applyFill="1" applyBorder="1" applyAlignment="1">
      <alignment horizontal="right"/>
    </xf>
    <xf numFmtId="181" fontId="32" fillId="0" borderId="6" xfId="123" applyNumberFormat="1" applyFont="1" applyFill="1" applyBorder="1" applyAlignment="1" applyProtection="1">
      <alignment horizontal="right" vertical="center"/>
    </xf>
    <xf numFmtId="181" fontId="32" fillId="0" borderId="6" xfId="127" applyNumberFormat="1" applyFont="1" applyFill="1" applyBorder="1" applyAlignment="1" applyProtection="1">
      <alignment horizontal="right" vertical="center" wrapText="1"/>
    </xf>
    <xf numFmtId="0" fontId="8" fillId="0" borderId="5" xfId="127" applyFont="1" applyFill="1" applyBorder="1" applyAlignment="1">
      <alignment horizontal="left" vertical="center"/>
    </xf>
    <xf numFmtId="181" fontId="41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41" fillId="0" borderId="6" xfId="124" applyNumberFormat="1" applyFont="1" applyFill="1" applyBorder="1" applyAlignment="1">
      <alignment horizontal="left" wrapText="1"/>
    </xf>
    <xf numFmtId="180" fontId="41" fillId="0" borderId="11" xfId="124" applyNumberFormat="1" applyFont="1" applyFill="1" applyBorder="1" applyAlignment="1">
      <alignment horizontal="right" wrapText="1"/>
    </xf>
    <xf numFmtId="4" fontId="41" fillId="0" borderId="11" xfId="124" applyNumberFormat="1" applyFont="1" applyFill="1" applyBorder="1" applyAlignment="1">
      <alignment horizontal="right" wrapText="1"/>
    </xf>
    <xf numFmtId="181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1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1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1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1" fontId="10" fillId="0" borderId="6" xfId="77" applyNumberFormat="1" applyFont="1" applyFill="1" applyBorder="1" applyAlignment="1" applyProtection="1">
      <alignment horizontal="right"/>
    </xf>
    <xf numFmtId="181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1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1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1" fontId="33" fillId="0" borderId="6" xfId="81" applyNumberFormat="1" applyFont="1" applyFill="1" applyBorder="1" applyAlignment="1" applyProtection="1">
      <alignment horizontal="right"/>
    </xf>
    <xf numFmtId="181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8" fillId="0" borderId="0" xfId="127" applyFont="1" applyFill="1" applyBorder="1" applyAlignment="1">
      <alignment horizontal="left" vertical="center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1" fontId="34" fillId="0" borderId="6" xfId="82" applyNumberFormat="1" applyFont="1" applyFill="1" applyBorder="1" applyAlignment="1" applyProtection="1">
      <alignment horizontal="right" wrapText="1"/>
    </xf>
    <xf numFmtId="181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1" fontId="0" fillId="0" borderId="6" xfId="0" applyNumberFormat="1" applyFill="1" applyBorder="1" applyAlignment="1">
      <alignment horizontal="right" wrapText="1"/>
    </xf>
    <xf numFmtId="181" fontId="10" fillId="0" borderId="6" xfId="83" applyNumberFormat="1" applyFont="1" applyFill="1" applyBorder="1" applyAlignment="1" applyProtection="1">
      <alignment horizontal="right" wrapText="1"/>
    </xf>
    <xf numFmtId="181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1" fontId="8" fillId="0" borderId="6" xfId="84" applyNumberFormat="1" applyFont="1" applyFill="1" applyBorder="1" applyAlignment="1">
      <alignment horizontal="right" wrapText="1"/>
    </xf>
    <xf numFmtId="181" fontId="10" fillId="0" borderId="6" xfId="84" applyNumberFormat="1" applyFont="1" applyFill="1" applyBorder="1" applyAlignment="1" applyProtection="1">
      <alignment horizontal="right" wrapText="1"/>
    </xf>
    <xf numFmtId="0" fontId="8" fillId="0" borderId="0" xfId="172" applyNumberFormat="1" applyFont="1" applyFill="1" applyAlignment="1" applyProtection="1">
      <alignment horizontal="centerContinuous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2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1" fontId="10" fillId="0" borderId="6" xfId="85" applyNumberFormat="1" applyFont="1" applyFill="1" applyBorder="1" applyAlignment="1" applyProtection="1">
      <alignment horizontal="right" wrapText="1"/>
    </xf>
    <xf numFmtId="181" fontId="10" fillId="0" borderId="6" xfId="85" applyNumberFormat="1" applyFont="1" applyFill="1" applyBorder="1" applyAlignment="1">
      <alignment horizontal="right" wrapText="1"/>
    </xf>
    <xf numFmtId="0" fontId="8" fillId="0" borderId="5" xfId="128" applyFont="1" applyFill="1" applyBorder="1" applyAlignment="1">
      <alignment horizontal="left" vertical="center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1" fontId="10" fillId="0" borderId="6" xfId="86" applyNumberFormat="1" applyFont="1" applyFill="1" applyBorder="1" applyAlignment="1" applyProtection="1">
      <alignment horizontal="right" wrapText="1"/>
    </xf>
    <xf numFmtId="181" fontId="10" fillId="0" borderId="6" xfId="86" applyNumberFormat="1" applyFont="1" applyFill="1" applyBorder="1" applyAlignment="1">
      <alignment horizontal="right" wrapText="1"/>
    </xf>
    <xf numFmtId="0" fontId="8" fillId="0" borderId="5" xfId="129" applyFont="1" applyFill="1" applyBorder="1" applyAlignment="1">
      <alignment horizontal="left" vertical="center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181" fontId="38" fillId="0" borderId="6" xfId="173" applyNumberFormat="1" applyFont="1" applyFill="1" applyBorder="1" applyAlignment="1" applyProtection="1">
      <alignment horizontal="right" wrapText="1"/>
    </xf>
    <xf numFmtId="0" fontId="38" fillId="0" borderId="7" xfId="111" applyNumberFormat="1" applyFont="1" applyFill="1" applyBorder="1" applyAlignment="1" applyProtection="1">
      <alignment horizontal="left" wrapText="1"/>
    </xf>
    <xf numFmtId="49" fontId="38" fillId="0" borderId="7" xfId="111" applyNumberFormat="1" applyFont="1" applyFill="1" applyBorder="1" applyAlignment="1" applyProtection="1">
      <alignment horizontal="left" wrapText="1"/>
    </xf>
    <xf numFmtId="181" fontId="39" fillId="0" borderId="6" xfId="111" applyNumberFormat="1" applyFont="1" applyFill="1" applyBorder="1" applyAlignment="1">
      <alignment horizontal="right" wrapText="1"/>
    </xf>
    <xf numFmtId="181" fontId="10" fillId="0" borderId="6" xfId="174" applyNumberFormat="1" applyFont="1" applyFill="1" applyBorder="1" applyAlignment="1" applyProtection="1">
      <alignment horizontal="right" wrapText="1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1" fontId="10" fillId="0" borderId="6" xfId="112" applyNumberFormat="1" applyFont="1" applyFill="1" applyBorder="1" applyAlignment="1" applyProtection="1">
      <alignment horizontal="right" wrapText="1"/>
    </xf>
    <xf numFmtId="181" fontId="10" fillId="0" borderId="6" xfId="175" applyNumberFormat="1" applyFont="1" applyFill="1" applyBorder="1" applyAlignment="1" applyProtection="1">
      <alignment horizontal="right" wrapText="1"/>
    </xf>
    <xf numFmtId="181" fontId="1" fillId="0" borderId="6" xfId="112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2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1" fontId="12" fillId="0" borderId="6" xfId="126" applyNumberFormat="1" applyFont="1" applyFill="1" applyBorder="1" applyAlignment="1">
      <alignment horizontal="right"/>
    </xf>
    <xf numFmtId="10" fontId="44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1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0" fontId="13" fillId="0" borderId="6" xfId="126" applyFont="1" applyFill="1" applyBorder="1" applyAlignment="1">
      <alignment horizontal="right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5" fillId="0" borderId="19" xfId="115" applyNumberFormat="1" applyFont="1" applyFill="1" applyBorder="1" applyAlignment="1" applyProtection="1">
      <alignment horizontal="left"/>
    </xf>
    <xf numFmtId="49" fontId="45" fillId="0" borderId="19" xfId="115" applyNumberFormat="1" applyFont="1" applyFill="1" applyBorder="1" applyAlignment="1" applyProtection="1">
      <alignment horizontal="left"/>
    </xf>
    <xf numFmtId="0" fontId="45" fillId="0" borderId="19" xfId="115" applyNumberFormat="1" applyFont="1" applyFill="1" applyBorder="1" applyAlignment="1" applyProtection="1">
      <alignment horizontal="left" wrapText="1"/>
    </xf>
    <xf numFmtId="4" fontId="45" fillId="0" borderId="19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3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20" xfId="116" applyNumberFormat="1" applyFont="1" applyFill="1" applyBorder="1" applyAlignment="1" applyProtection="1">
      <alignment horizontal="center" vertical="center"/>
    </xf>
    <xf numFmtId="0" fontId="9" fillId="26" borderId="20" xfId="116" applyNumberFormat="1" applyFont="1" applyFill="1" applyBorder="1" applyAlignment="1" applyProtection="1">
      <alignment vertical="center"/>
    </xf>
    <xf numFmtId="0" fontId="9" fillId="26" borderId="20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4" applyFont="1" applyAlignment="1">
      <alignment horizontal="left" vertical="center" wrapText="1"/>
    </xf>
    <xf numFmtId="0" fontId="8" fillId="0" borderId="6" xfId="124" applyFont="1" applyBorder="1" applyAlignment="1">
      <alignment horizontal="center" vertical="center" wrapText="1"/>
    </xf>
    <xf numFmtId="0" fontId="42" fillId="0" borderId="8" xfId="124" applyFont="1" applyBorder="1" applyAlignment="1">
      <alignment horizontal="center" vertical="center" wrapText="1"/>
    </xf>
    <xf numFmtId="0" fontId="42" fillId="0" borderId="11" xfId="124" applyFont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51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42" fillId="0" borderId="8" xfId="73" applyFont="1" applyBorder="1" applyAlignment="1">
      <alignment horizontal="center" vertical="center" wrapText="1"/>
    </xf>
    <xf numFmtId="0" fontId="42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8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11" xfId="73" applyFont="1" applyBorder="1" applyAlignment="1">
      <alignment horizontal="center" vertical="center" wrapText="1"/>
    </xf>
    <xf numFmtId="0" fontId="8" fillId="0" borderId="8" xfId="73" applyFont="1" applyBorder="1" applyAlignment="1">
      <alignment horizontal="center" vertical="center"/>
    </xf>
    <xf numFmtId="0" fontId="8" fillId="0" borderId="18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6" xfId="73" applyFont="1" applyBorder="1" applyAlignment="1">
      <alignment horizontal="center" vertical="center" wrapText="1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18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8" fillId="0" borderId="6" xfId="76" applyFont="1" applyFill="1" applyBorder="1" applyAlignment="1">
      <alignment horizontal="center" vertical="center"/>
    </xf>
    <xf numFmtId="0" fontId="42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8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18" xfId="78" applyFont="1" applyFill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4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1" xfId="78" applyFont="1" applyBorder="1" applyAlignment="1">
      <alignment horizontal="center" vertical="center" wrapText="1"/>
    </xf>
    <xf numFmtId="0" fontId="8" fillId="0" borderId="8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18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8" fillId="0" borderId="18" xfId="80" applyFont="1" applyFill="1" applyBorder="1" applyAlignment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11" fillId="0" borderId="0" xfId="82" applyFont="1" applyAlignment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Border="1" applyAlignment="1">
      <alignment horizontal="center" vertical="center"/>
    </xf>
    <xf numFmtId="0" fontId="2" fillId="0" borderId="18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18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8" fillId="0" borderId="6" xfId="82" applyFont="1" applyFill="1" applyBorder="1" applyAlignment="1">
      <alignment horizontal="center" vertical="center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50" fillId="0" borderId="6" xfId="82" applyFont="1" applyBorder="1" applyAlignment="1">
      <alignment horizontal="center" vertical="center" wrapText="1"/>
    </xf>
    <xf numFmtId="0" fontId="50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35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2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18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18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8" fillId="0" borderId="6" xfId="111" applyFont="1" applyBorder="1" applyAlignment="1">
      <alignment horizontal="center" vertical="center" wrapText="1"/>
    </xf>
    <xf numFmtId="0" fontId="42" fillId="0" borderId="6" xfId="111" applyFont="1" applyBorder="1" applyAlignment="1">
      <alignment horizontal="center" vertical="center" wrapText="1"/>
    </xf>
    <xf numFmtId="0" fontId="42" fillId="0" borderId="8" xfId="111" applyFont="1" applyBorder="1" applyAlignment="1">
      <alignment horizontal="center" vertical="center" wrapText="1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9" fillId="0" borderId="21" xfId="112" applyNumberFormat="1" applyFont="1" applyFill="1" applyBorder="1" applyAlignment="1" applyProtection="1">
      <alignment horizontal="center" vertical="center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18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18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18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5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37" fillId="0" borderId="26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7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18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9" fillId="26" borderId="18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  <xf numFmtId="0" fontId="44" fillId="0" borderId="6" xfId="126" applyNumberFormat="1" applyFont="1" applyFill="1" applyBorder="1" applyAlignment="1">
      <alignment horizontal="right"/>
    </xf>
    <xf numFmtId="0" fontId="13" fillId="0" borderId="6" xfId="126" applyNumberFormat="1" applyFont="1" applyFill="1" applyBorder="1" applyAlignment="1">
      <alignment horizontal="right"/>
    </xf>
    <xf numFmtId="0" fontId="13" fillId="0" borderId="6" xfId="126" applyNumberFormat="1" applyFont="1" applyBorder="1">
      <alignment vertical="center"/>
    </xf>
    <xf numFmtId="0" fontId="13" fillId="0" borderId="15" xfId="126" applyNumberFormat="1" applyFont="1" applyBorder="1">
      <alignment vertical="center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5政府采购表" xfId="131"/>
    <cellStyle name="常规_Sheet1_16购买服务表" xfId="132"/>
    <cellStyle name="常规_Sheet1_19绩效情况表" xfId="133"/>
    <cellStyle name="常规_附件1：2016年部门预算和“三公”经费预算公开表样" xfId="134"/>
    <cellStyle name="好 2" xfId="135"/>
    <cellStyle name="好_（新增预算公开表20160201）2016年鞍山市市本级一般公共预算经济分类预算表" xfId="136"/>
    <cellStyle name="好_11纳入预算管理的行政事业性收费支出预算明细表" xfId="137"/>
    <cellStyle name="好_12纳入预算管理的政府性基金" xfId="138"/>
    <cellStyle name="好_13国有资本经营支出" xfId="139"/>
    <cellStyle name="好_14项目支出表" xfId="140"/>
    <cellStyle name="好_15政府采购表" xfId="141"/>
    <cellStyle name="好_16购买服务表" xfId="142"/>
    <cellStyle name="好_17一般公共预算“三公”经费" xfId="143"/>
    <cellStyle name="好_19绩效情况表" xfId="144"/>
    <cellStyle name="好_2部门收支总表" xfId="145"/>
    <cellStyle name="好_3部门收入总表" xfId="146"/>
    <cellStyle name="好_5部门支出总表 (资金来源)" xfId="147"/>
    <cellStyle name="好_6财政拨款收支总表" xfId="148"/>
    <cellStyle name="好_9一般公共预算基本支出表（资金来源）" xfId="149"/>
    <cellStyle name="好_StartUp" xfId="150"/>
    <cellStyle name="好_StartUp_11纳入预算管理的行政事业性收费支出预算明细表" xfId="151"/>
    <cellStyle name="好_StartUp_12纳入预算管理的政府性基金" xfId="152"/>
    <cellStyle name="好_StartUp_13国有资本经营支出" xfId="153"/>
    <cellStyle name="好_StartUp_14项目支出表" xfId="154"/>
    <cellStyle name="好_StartUp_15政府采购表" xfId="155"/>
    <cellStyle name="好_StartUp_16购买服务表" xfId="156"/>
    <cellStyle name="好_StartUp_17一般公共预算“三公”经费" xfId="157"/>
    <cellStyle name="好_StartUp_19绩效情况表" xfId="158"/>
    <cellStyle name="好_StartUp_2部门收支总表" xfId="159"/>
    <cellStyle name="好_StartUp_3部门收入总表" xfId="160"/>
    <cellStyle name="好_StartUp_5部门支出总表 (资金来源)" xfId="161"/>
    <cellStyle name="好_StartUp_6财政拨款收支总表" xfId="162"/>
    <cellStyle name="好_StartUp_9一般公共预算基本支出表（资金来源）" xfId="163"/>
    <cellStyle name="好_StartUp_目录" xfId="164"/>
    <cellStyle name="好_StartUp_预算公开情况信息反馈表（非公开样本）" xfId="165"/>
    <cellStyle name="好_目录" xfId="166"/>
    <cellStyle name="好_填报模板 " xfId="167"/>
    <cellStyle name="好_预算公开情况信息反馈表（非公开样本）" xfId="168"/>
    <cellStyle name="计算 2" xfId="169"/>
    <cellStyle name="检查单元格 2" xfId="170"/>
    <cellStyle name="千位分隔[0] 11" xfId="171"/>
    <cellStyle name="千位分隔[0] 14_11纳入预算管理的行政事业性收费支出预算明细表" xfId="172"/>
    <cellStyle name="千位分隔[0] 17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着色 1" xfId="191"/>
    <cellStyle name="着色 2" xfId="192"/>
    <cellStyle name="着色 3" xfId="193"/>
    <cellStyle name="着色 4" xfId="194"/>
    <cellStyle name="着色 5" xfId="195"/>
    <cellStyle name="着色 6" xfId="196"/>
    <cellStyle name="注释 2" xfId="1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56" customFormat="1" ht="31.5">
      <c r="A8" s="319" t="s">
        <v>213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9"/>
      <c r="R8" s="9"/>
      <c r="S8" s="9"/>
      <c r="T8" s="10"/>
      <c r="U8" s="155">
        <v>289</v>
      </c>
      <c r="V8" s="9"/>
      <c r="W8" s="9"/>
      <c r="X8" s="9"/>
      <c r="Y8" s="2"/>
      <c r="Z8" s="2"/>
    </row>
    <row r="9" spans="1:26" ht="18.75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22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workbookViewId="0">
      <selection activeCell="H10" sqref="H10"/>
    </sheetView>
  </sheetViews>
  <sheetFormatPr defaultRowHeight="13.5"/>
  <cols>
    <col min="1" max="1" width="13.5" customWidth="1"/>
  </cols>
  <sheetData>
    <row r="1" spans="1:14" ht="27" customHeight="1">
      <c r="A1" s="426" t="s">
        <v>96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206" t="s">
        <v>214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27" t="s">
        <v>66</v>
      </c>
      <c r="B4" s="427" t="s">
        <v>79</v>
      </c>
      <c r="C4" s="427"/>
      <c r="D4" s="427"/>
      <c r="E4" s="428" t="s">
        <v>80</v>
      </c>
      <c r="F4" s="428" t="s">
        <v>95</v>
      </c>
      <c r="G4" s="428"/>
      <c r="H4" s="428"/>
      <c r="I4" s="428"/>
      <c r="J4" s="428"/>
      <c r="K4" s="428"/>
      <c r="L4" s="428"/>
      <c r="M4" s="428"/>
      <c r="N4" s="428"/>
    </row>
    <row r="5" spans="1:14" ht="36" customHeight="1">
      <c r="A5" s="427"/>
      <c r="B5" s="71" t="s">
        <v>81</v>
      </c>
      <c r="C5" s="71" t="s">
        <v>82</v>
      </c>
      <c r="D5" s="70" t="s">
        <v>83</v>
      </c>
      <c r="E5" s="428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56" customFormat="1" ht="13.5" customHeight="1">
      <c r="A6" s="205"/>
      <c r="B6" s="201"/>
      <c r="C6" s="202"/>
      <c r="D6" s="202"/>
      <c r="E6" s="205" t="s">
        <v>69</v>
      </c>
      <c r="F6" s="203">
        <v>289</v>
      </c>
      <c r="G6" s="203">
        <v>185.91</v>
      </c>
      <c r="H6" s="203">
        <v>24.06</v>
      </c>
      <c r="I6" s="203">
        <v>79.03</v>
      </c>
      <c r="J6" s="203">
        <v>0</v>
      </c>
      <c r="K6" s="204">
        <v>0</v>
      </c>
      <c r="L6" s="204">
        <v>0</v>
      </c>
      <c r="M6" s="204">
        <v>0</v>
      </c>
      <c r="N6" s="204">
        <v>0</v>
      </c>
    </row>
    <row r="7" spans="1:14" ht="13.5" customHeight="1">
      <c r="A7" s="205" t="s">
        <v>215</v>
      </c>
      <c r="B7" s="201"/>
      <c r="C7" s="202"/>
      <c r="D7" s="202"/>
      <c r="E7" s="205"/>
      <c r="F7" s="203">
        <v>289</v>
      </c>
      <c r="G7" s="203">
        <v>185.91</v>
      </c>
      <c r="H7" s="203">
        <v>24.06</v>
      </c>
      <c r="I7" s="203">
        <v>79.03</v>
      </c>
      <c r="J7" s="203">
        <v>0</v>
      </c>
      <c r="K7" s="204">
        <v>0</v>
      </c>
      <c r="L7" s="204">
        <v>0</v>
      </c>
      <c r="M7" s="204">
        <v>0</v>
      </c>
      <c r="N7" s="204">
        <v>0</v>
      </c>
    </row>
    <row r="8" spans="1:14" ht="13.5" customHeight="1">
      <c r="A8" s="205" t="s">
        <v>216</v>
      </c>
      <c r="B8" s="201">
        <v>201</v>
      </c>
      <c r="C8" s="202"/>
      <c r="D8" s="202"/>
      <c r="E8" s="205" t="s">
        <v>217</v>
      </c>
      <c r="F8" s="203">
        <v>225.9</v>
      </c>
      <c r="G8" s="203">
        <v>133.80000000000001</v>
      </c>
      <c r="H8" s="203">
        <v>23.81</v>
      </c>
      <c r="I8" s="203">
        <v>68.290000000000006</v>
      </c>
      <c r="J8" s="203">
        <v>0</v>
      </c>
      <c r="K8" s="204">
        <v>0</v>
      </c>
      <c r="L8" s="204">
        <v>0</v>
      </c>
      <c r="M8" s="204">
        <v>0</v>
      </c>
      <c r="N8" s="204">
        <v>0</v>
      </c>
    </row>
    <row r="9" spans="1:14" ht="13.5" customHeight="1">
      <c r="A9" s="205" t="s">
        <v>218</v>
      </c>
      <c r="B9" s="201"/>
      <c r="C9" s="202" t="s">
        <v>219</v>
      </c>
      <c r="D9" s="202"/>
      <c r="E9" s="205" t="s">
        <v>220</v>
      </c>
      <c r="F9" s="203">
        <v>225.9</v>
      </c>
      <c r="G9" s="203">
        <v>133.80000000000001</v>
      </c>
      <c r="H9" s="203">
        <v>23.81</v>
      </c>
      <c r="I9" s="203">
        <v>68.290000000000006</v>
      </c>
      <c r="J9" s="203">
        <v>0</v>
      </c>
      <c r="K9" s="204">
        <v>0</v>
      </c>
      <c r="L9" s="204">
        <v>0</v>
      </c>
      <c r="M9" s="204">
        <v>0</v>
      </c>
      <c r="N9" s="204">
        <v>0</v>
      </c>
    </row>
    <row r="10" spans="1:14" ht="13.5" customHeight="1">
      <c r="A10" s="205" t="s">
        <v>221</v>
      </c>
      <c r="B10" s="201">
        <v>201</v>
      </c>
      <c r="C10" s="202" t="s">
        <v>222</v>
      </c>
      <c r="D10" s="202" t="s">
        <v>223</v>
      </c>
      <c r="E10" s="205" t="s">
        <v>224</v>
      </c>
      <c r="F10" s="203">
        <v>158.69</v>
      </c>
      <c r="G10" s="203">
        <v>133.80000000000001</v>
      </c>
      <c r="H10" s="203">
        <v>23.81</v>
      </c>
      <c r="I10" s="203">
        <v>1.08</v>
      </c>
      <c r="J10" s="203">
        <v>0</v>
      </c>
      <c r="K10" s="204">
        <v>0</v>
      </c>
      <c r="L10" s="204">
        <v>0</v>
      </c>
      <c r="M10" s="204">
        <v>0</v>
      </c>
      <c r="N10" s="204">
        <v>0</v>
      </c>
    </row>
    <row r="11" spans="1:14" ht="13.5" customHeight="1">
      <c r="A11" s="205" t="s">
        <v>221</v>
      </c>
      <c r="B11" s="201">
        <v>201</v>
      </c>
      <c r="C11" s="202" t="s">
        <v>222</v>
      </c>
      <c r="D11" s="202" t="s">
        <v>225</v>
      </c>
      <c r="E11" s="205" t="s">
        <v>226</v>
      </c>
      <c r="F11" s="203">
        <v>67.209999999999994</v>
      </c>
      <c r="G11" s="203">
        <v>0</v>
      </c>
      <c r="H11" s="203">
        <v>0</v>
      </c>
      <c r="I11" s="203">
        <v>67.209999999999994</v>
      </c>
      <c r="J11" s="203">
        <v>0</v>
      </c>
      <c r="K11" s="204">
        <v>0</v>
      </c>
      <c r="L11" s="204">
        <v>0</v>
      </c>
      <c r="M11" s="204">
        <v>0</v>
      </c>
      <c r="N11" s="204">
        <v>0</v>
      </c>
    </row>
    <row r="12" spans="1:14" ht="13.5" customHeight="1">
      <c r="A12" s="205" t="s">
        <v>216</v>
      </c>
      <c r="B12" s="201">
        <v>208</v>
      </c>
      <c r="C12" s="202"/>
      <c r="D12" s="202"/>
      <c r="E12" s="205" t="s">
        <v>227</v>
      </c>
      <c r="F12" s="203">
        <v>32.840000000000003</v>
      </c>
      <c r="G12" s="203">
        <v>21.85</v>
      </c>
      <c r="H12" s="203">
        <v>0.25</v>
      </c>
      <c r="I12" s="203">
        <v>10.74</v>
      </c>
      <c r="J12" s="203">
        <v>0</v>
      </c>
      <c r="K12" s="204">
        <v>0</v>
      </c>
      <c r="L12" s="204">
        <v>0</v>
      </c>
      <c r="M12" s="204">
        <v>0</v>
      </c>
      <c r="N12" s="204">
        <v>0</v>
      </c>
    </row>
    <row r="13" spans="1:14" ht="13.5" customHeight="1">
      <c r="A13" s="205" t="s">
        <v>218</v>
      </c>
      <c r="B13" s="201"/>
      <c r="C13" s="202" t="s">
        <v>228</v>
      </c>
      <c r="D13" s="202"/>
      <c r="E13" s="205" t="s">
        <v>229</v>
      </c>
      <c r="F13" s="203">
        <v>32.840000000000003</v>
      </c>
      <c r="G13" s="203">
        <v>21.85</v>
      </c>
      <c r="H13" s="203">
        <v>0.25</v>
      </c>
      <c r="I13" s="203">
        <v>10.74</v>
      </c>
      <c r="J13" s="203">
        <v>0</v>
      </c>
      <c r="K13" s="204">
        <v>0</v>
      </c>
      <c r="L13" s="204">
        <v>0</v>
      </c>
      <c r="M13" s="204">
        <v>0</v>
      </c>
      <c r="N13" s="204">
        <v>0</v>
      </c>
    </row>
    <row r="14" spans="1:14" ht="13.5" customHeight="1">
      <c r="A14" s="205" t="s">
        <v>221</v>
      </c>
      <c r="B14" s="201">
        <v>208</v>
      </c>
      <c r="C14" s="202" t="s">
        <v>230</v>
      </c>
      <c r="D14" s="202" t="s">
        <v>223</v>
      </c>
      <c r="E14" s="205" t="s">
        <v>231</v>
      </c>
      <c r="F14" s="203">
        <v>10.99</v>
      </c>
      <c r="G14" s="203">
        <v>0</v>
      </c>
      <c r="H14" s="203">
        <v>0.25</v>
      </c>
      <c r="I14" s="203">
        <v>10.74</v>
      </c>
      <c r="J14" s="203">
        <v>0</v>
      </c>
      <c r="K14" s="204">
        <v>0</v>
      </c>
      <c r="L14" s="204">
        <v>0</v>
      </c>
      <c r="M14" s="204">
        <v>0</v>
      </c>
      <c r="N14" s="204">
        <v>0</v>
      </c>
    </row>
    <row r="15" spans="1:14" ht="13.5" customHeight="1">
      <c r="A15" s="205" t="s">
        <v>221</v>
      </c>
      <c r="B15" s="201">
        <v>208</v>
      </c>
      <c r="C15" s="202" t="s">
        <v>230</v>
      </c>
      <c r="D15" s="202" t="s">
        <v>228</v>
      </c>
      <c r="E15" s="205" t="s">
        <v>232</v>
      </c>
      <c r="F15" s="203">
        <v>21.85</v>
      </c>
      <c r="G15" s="203">
        <v>21.85</v>
      </c>
      <c r="H15" s="203">
        <v>0</v>
      </c>
      <c r="I15" s="203">
        <v>0</v>
      </c>
      <c r="J15" s="203">
        <v>0</v>
      </c>
      <c r="K15" s="204">
        <v>0</v>
      </c>
      <c r="L15" s="204">
        <v>0</v>
      </c>
      <c r="M15" s="204">
        <v>0</v>
      </c>
      <c r="N15" s="204">
        <v>0</v>
      </c>
    </row>
    <row r="16" spans="1:14" ht="13.5" customHeight="1">
      <c r="A16" s="205" t="s">
        <v>216</v>
      </c>
      <c r="B16" s="201">
        <v>210</v>
      </c>
      <c r="C16" s="202"/>
      <c r="D16" s="202"/>
      <c r="E16" s="205" t="s">
        <v>233</v>
      </c>
      <c r="F16" s="203">
        <v>14.39</v>
      </c>
      <c r="G16" s="203">
        <v>14.39</v>
      </c>
      <c r="H16" s="203">
        <v>0</v>
      </c>
      <c r="I16" s="203">
        <v>0</v>
      </c>
      <c r="J16" s="203">
        <v>0</v>
      </c>
      <c r="K16" s="204">
        <v>0</v>
      </c>
      <c r="L16" s="204">
        <v>0</v>
      </c>
      <c r="M16" s="204">
        <v>0</v>
      </c>
      <c r="N16" s="204">
        <v>0</v>
      </c>
    </row>
    <row r="17" spans="1:14" ht="13.5" customHeight="1">
      <c r="A17" s="205" t="s">
        <v>218</v>
      </c>
      <c r="B17" s="201"/>
      <c r="C17" s="202" t="s">
        <v>234</v>
      </c>
      <c r="D17" s="202"/>
      <c r="E17" s="205" t="s">
        <v>235</v>
      </c>
      <c r="F17" s="203">
        <v>14.39</v>
      </c>
      <c r="G17" s="203">
        <v>14.39</v>
      </c>
      <c r="H17" s="203">
        <v>0</v>
      </c>
      <c r="I17" s="203">
        <v>0</v>
      </c>
      <c r="J17" s="203">
        <v>0</v>
      </c>
      <c r="K17" s="204">
        <v>0</v>
      </c>
      <c r="L17" s="204">
        <v>0</v>
      </c>
      <c r="M17" s="204">
        <v>0</v>
      </c>
      <c r="N17" s="204">
        <v>0</v>
      </c>
    </row>
    <row r="18" spans="1:14" ht="13.5" customHeight="1">
      <c r="A18" s="205" t="s">
        <v>221</v>
      </c>
      <c r="B18" s="201">
        <v>210</v>
      </c>
      <c r="C18" s="202" t="s">
        <v>236</v>
      </c>
      <c r="D18" s="202" t="s">
        <v>223</v>
      </c>
      <c r="E18" s="205" t="s">
        <v>237</v>
      </c>
      <c r="F18" s="203">
        <v>14.39</v>
      </c>
      <c r="G18" s="203">
        <v>14.39</v>
      </c>
      <c r="H18" s="203">
        <v>0</v>
      </c>
      <c r="I18" s="203">
        <v>0</v>
      </c>
      <c r="J18" s="203">
        <v>0</v>
      </c>
      <c r="K18" s="204">
        <v>0</v>
      </c>
      <c r="L18" s="204">
        <v>0</v>
      </c>
      <c r="M18" s="204">
        <v>0</v>
      </c>
      <c r="N18" s="204">
        <v>0</v>
      </c>
    </row>
    <row r="19" spans="1:14" ht="13.5" customHeight="1">
      <c r="A19" s="205" t="s">
        <v>216</v>
      </c>
      <c r="B19" s="201">
        <v>221</v>
      </c>
      <c r="C19" s="202"/>
      <c r="D19" s="202"/>
      <c r="E19" s="205" t="s">
        <v>238</v>
      </c>
      <c r="F19" s="203">
        <v>15.87</v>
      </c>
      <c r="G19" s="203">
        <v>15.87</v>
      </c>
      <c r="H19" s="203">
        <v>0</v>
      </c>
      <c r="I19" s="203">
        <v>0</v>
      </c>
      <c r="J19" s="203">
        <v>0</v>
      </c>
      <c r="K19" s="204">
        <v>0</v>
      </c>
      <c r="L19" s="204">
        <v>0</v>
      </c>
      <c r="M19" s="204">
        <v>0</v>
      </c>
      <c r="N19" s="204">
        <v>0</v>
      </c>
    </row>
    <row r="20" spans="1:14" ht="13.5" customHeight="1">
      <c r="A20" s="205" t="s">
        <v>218</v>
      </c>
      <c r="B20" s="201"/>
      <c r="C20" s="202" t="s">
        <v>225</v>
      </c>
      <c r="D20" s="202"/>
      <c r="E20" s="205" t="s">
        <v>239</v>
      </c>
      <c r="F20" s="203">
        <v>15.87</v>
      </c>
      <c r="G20" s="203">
        <v>15.87</v>
      </c>
      <c r="H20" s="203">
        <v>0</v>
      </c>
      <c r="I20" s="203">
        <v>0</v>
      </c>
      <c r="J20" s="203">
        <v>0</v>
      </c>
      <c r="K20" s="204">
        <v>0</v>
      </c>
      <c r="L20" s="204">
        <v>0</v>
      </c>
      <c r="M20" s="204">
        <v>0</v>
      </c>
      <c r="N20" s="204">
        <v>0</v>
      </c>
    </row>
    <row r="21" spans="1:14" ht="13.5" customHeight="1">
      <c r="A21" s="205" t="s">
        <v>221</v>
      </c>
      <c r="B21" s="201">
        <v>221</v>
      </c>
      <c r="C21" s="202" t="s">
        <v>240</v>
      </c>
      <c r="D21" s="202" t="s">
        <v>223</v>
      </c>
      <c r="E21" s="205" t="s">
        <v>241</v>
      </c>
      <c r="F21" s="203">
        <v>15.87</v>
      </c>
      <c r="G21" s="203">
        <v>15.87</v>
      </c>
      <c r="H21" s="203">
        <v>0</v>
      </c>
      <c r="I21" s="203">
        <v>0</v>
      </c>
      <c r="J21" s="203">
        <v>0</v>
      </c>
      <c r="K21" s="204">
        <v>0</v>
      </c>
      <c r="L21" s="204">
        <v>0</v>
      </c>
      <c r="M21" s="204">
        <v>0</v>
      </c>
      <c r="N21" s="204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>
      <selection sqref="A1:AI1"/>
    </sheetView>
  </sheetViews>
  <sheetFormatPr defaultRowHeight="13.5"/>
  <cols>
    <col min="1" max="1" width="12.5" customWidth="1"/>
  </cols>
  <sheetData>
    <row r="1" spans="1:35" ht="27" customHeight="1">
      <c r="A1" s="429" t="s">
        <v>106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3"/>
      <c r="AI2" s="154" t="s">
        <v>186</v>
      </c>
    </row>
    <row r="3" spans="1:35" ht="32.25" customHeight="1">
      <c r="A3" s="172" t="s">
        <v>214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3"/>
      <c r="AI3" s="154" t="s">
        <v>182</v>
      </c>
    </row>
    <row r="4" spans="1:35" ht="13.5" customHeight="1">
      <c r="A4" s="438" t="s">
        <v>79</v>
      </c>
      <c r="B4" s="438"/>
      <c r="C4" s="438"/>
      <c r="D4" s="431" t="s">
        <v>80</v>
      </c>
      <c r="E4" s="431" t="s">
        <v>107</v>
      </c>
      <c r="F4" s="439" t="s">
        <v>87</v>
      </c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1"/>
    </row>
    <row r="5" spans="1:35" ht="13.5" customHeight="1">
      <c r="A5" s="83"/>
      <c r="B5" s="83"/>
      <c r="C5" s="83"/>
      <c r="D5" s="436"/>
      <c r="E5" s="432"/>
      <c r="F5" s="439" t="s">
        <v>76</v>
      </c>
      <c r="G5" s="440"/>
      <c r="H5" s="440"/>
      <c r="I5" s="440"/>
      <c r="J5" s="440"/>
      <c r="K5" s="440"/>
      <c r="L5" s="440"/>
      <c r="M5" s="440"/>
      <c r="N5" s="440"/>
      <c r="O5" s="441"/>
      <c r="P5" s="439" t="s">
        <v>77</v>
      </c>
      <c r="Q5" s="440"/>
      <c r="R5" s="440"/>
      <c r="S5" s="440"/>
      <c r="T5" s="440"/>
      <c r="U5" s="440"/>
      <c r="V5" s="440"/>
      <c r="W5" s="440"/>
      <c r="X5" s="440"/>
      <c r="Y5" s="441"/>
      <c r="Z5" s="439" t="s">
        <v>78</v>
      </c>
      <c r="AA5" s="440"/>
      <c r="AB5" s="440"/>
      <c r="AC5" s="440"/>
      <c r="AD5" s="440"/>
      <c r="AE5" s="440"/>
      <c r="AF5" s="440"/>
      <c r="AG5" s="440"/>
      <c r="AH5" s="440"/>
      <c r="AI5" s="441"/>
    </row>
    <row r="6" spans="1:35" ht="13.5" customHeight="1">
      <c r="A6" s="434" t="s">
        <v>81</v>
      </c>
      <c r="B6" s="434" t="s">
        <v>82</v>
      </c>
      <c r="C6" s="434" t="s">
        <v>83</v>
      </c>
      <c r="D6" s="436"/>
      <c r="E6" s="432"/>
      <c r="F6" s="430" t="s">
        <v>69</v>
      </c>
      <c r="G6" s="439" t="s">
        <v>70</v>
      </c>
      <c r="H6" s="440"/>
      <c r="I6" s="441"/>
      <c r="J6" s="430" t="s">
        <v>108</v>
      </c>
      <c r="K6" s="430" t="s">
        <v>109</v>
      </c>
      <c r="L6" s="430" t="s">
        <v>110</v>
      </c>
      <c r="M6" s="442" t="s">
        <v>206</v>
      </c>
      <c r="N6" s="443" t="s">
        <v>207</v>
      </c>
      <c r="O6" s="443" t="s">
        <v>211</v>
      </c>
      <c r="P6" s="430" t="s">
        <v>69</v>
      </c>
      <c r="Q6" s="439" t="s">
        <v>70</v>
      </c>
      <c r="R6" s="440"/>
      <c r="S6" s="441"/>
      <c r="T6" s="430" t="s">
        <v>108</v>
      </c>
      <c r="U6" s="430" t="s">
        <v>109</v>
      </c>
      <c r="V6" s="430" t="s">
        <v>110</v>
      </c>
      <c r="W6" s="430" t="s">
        <v>111</v>
      </c>
      <c r="X6" s="443" t="s">
        <v>212</v>
      </c>
      <c r="Y6" s="443" t="s">
        <v>210</v>
      </c>
      <c r="Z6" s="430" t="s">
        <v>69</v>
      </c>
      <c r="AA6" s="439" t="s">
        <v>70</v>
      </c>
      <c r="AB6" s="440"/>
      <c r="AC6" s="441"/>
      <c r="AD6" s="430" t="s">
        <v>108</v>
      </c>
      <c r="AE6" s="430" t="s">
        <v>109</v>
      </c>
      <c r="AF6" s="430" t="s">
        <v>110</v>
      </c>
      <c r="AG6" s="430" t="s">
        <v>111</v>
      </c>
      <c r="AH6" s="445" t="s">
        <v>212</v>
      </c>
      <c r="AI6" s="445" t="s">
        <v>211</v>
      </c>
    </row>
    <row r="7" spans="1:35" ht="36" customHeight="1">
      <c r="A7" s="435"/>
      <c r="B7" s="435"/>
      <c r="C7" s="435"/>
      <c r="D7" s="437"/>
      <c r="E7" s="433"/>
      <c r="F7" s="430"/>
      <c r="G7" s="147" t="s">
        <v>188</v>
      </c>
      <c r="H7" s="82" t="s">
        <v>193</v>
      </c>
      <c r="I7" s="82" t="s">
        <v>75</v>
      </c>
      <c r="J7" s="430"/>
      <c r="K7" s="430"/>
      <c r="L7" s="430"/>
      <c r="M7" s="430"/>
      <c r="N7" s="444"/>
      <c r="O7" s="444"/>
      <c r="P7" s="430"/>
      <c r="Q7" s="147" t="s">
        <v>188</v>
      </c>
      <c r="R7" s="148" t="s">
        <v>193</v>
      </c>
      <c r="S7" s="82" t="s">
        <v>75</v>
      </c>
      <c r="T7" s="430"/>
      <c r="U7" s="430"/>
      <c r="V7" s="430"/>
      <c r="W7" s="430"/>
      <c r="X7" s="444"/>
      <c r="Y7" s="444"/>
      <c r="Z7" s="430"/>
      <c r="AA7" s="147" t="s">
        <v>188</v>
      </c>
      <c r="AB7" s="148" t="s">
        <v>193</v>
      </c>
      <c r="AC7" s="82" t="s">
        <v>75</v>
      </c>
      <c r="AD7" s="430"/>
      <c r="AE7" s="430"/>
      <c r="AF7" s="430"/>
      <c r="AG7" s="430"/>
      <c r="AH7" s="446"/>
      <c r="AI7" s="446"/>
    </row>
    <row r="8" spans="1:35" s="156" customFormat="1" ht="33" customHeight="1">
      <c r="A8" s="207"/>
      <c r="B8" s="208"/>
      <c r="C8" s="208"/>
      <c r="D8" s="211" t="s">
        <v>69</v>
      </c>
      <c r="E8" s="213">
        <f>F8+P8+Z8</f>
        <v>221.79</v>
      </c>
      <c r="F8" s="214">
        <f>G8+J8+K8+L8+M8+N8+O8</f>
        <v>185.91</v>
      </c>
      <c r="G8" s="213">
        <f>H8+I8</f>
        <v>185.91</v>
      </c>
      <c r="H8" s="209">
        <v>185.91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14">
        <f>Q8+T8+U8+V8+W8+X8+Y8</f>
        <v>24.06</v>
      </c>
      <c r="Q8" s="213">
        <f>R8+S8</f>
        <v>24.06</v>
      </c>
      <c r="R8" s="209">
        <v>24.06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14">
        <f>AA8+AD8+AE8+AF8+AG8+AH8+AI8</f>
        <v>11.82</v>
      </c>
      <c r="AA8" s="213">
        <f>AB8+AC8</f>
        <v>11.82</v>
      </c>
      <c r="AB8" s="209">
        <v>11.82</v>
      </c>
      <c r="AC8" s="209">
        <v>0</v>
      </c>
      <c r="AD8" s="209">
        <v>0</v>
      </c>
      <c r="AE8" s="209">
        <v>0</v>
      </c>
      <c r="AF8" s="209">
        <v>0</v>
      </c>
      <c r="AG8" s="210">
        <v>0</v>
      </c>
      <c r="AH8" s="212">
        <v>0</v>
      </c>
      <c r="AI8" s="212">
        <v>0</v>
      </c>
    </row>
    <row r="9" spans="1:35" ht="33" customHeight="1">
      <c r="A9" s="207">
        <v>201</v>
      </c>
      <c r="B9" s="208"/>
      <c r="C9" s="208"/>
      <c r="D9" s="211" t="s">
        <v>217</v>
      </c>
      <c r="E9" s="213">
        <f t="shared" ref="E9:E21" si="0">F9+P9+Z9</f>
        <v>158.69000000000003</v>
      </c>
      <c r="F9" s="214">
        <f t="shared" ref="F9:F21" si="1">G9+J9+K9+L9+M9+N9+O9</f>
        <v>133.80000000000001</v>
      </c>
      <c r="G9" s="213">
        <f t="shared" ref="G9:G21" si="2">H9+I9</f>
        <v>133.80000000000001</v>
      </c>
      <c r="H9" s="209">
        <v>133.80000000000001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14">
        <f t="shared" ref="P9:P21" si="3">Q9+T9+U9+V9+W9+X9+Y9</f>
        <v>23.81</v>
      </c>
      <c r="Q9" s="213">
        <f t="shared" ref="Q9:Q21" si="4">R9+S9</f>
        <v>23.81</v>
      </c>
      <c r="R9" s="209">
        <v>23.81</v>
      </c>
      <c r="S9" s="209">
        <v>0</v>
      </c>
      <c r="T9" s="209">
        <v>0</v>
      </c>
      <c r="U9" s="209">
        <v>0</v>
      </c>
      <c r="V9" s="209">
        <v>0</v>
      </c>
      <c r="W9" s="209">
        <v>0</v>
      </c>
      <c r="X9" s="209">
        <v>0</v>
      </c>
      <c r="Y9" s="209">
        <v>0</v>
      </c>
      <c r="Z9" s="214">
        <f t="shared" ref="Z9:Z21" si="5">AA9+AD9+AE9+AF9+AG9+AH9+AI9</f>
        <v>1.08</v>
      </c>
      <c r="AA9" s="213">
        <f t="shared" ref="AA9:AA21" si="6">AB9+AC9</f>
        <v>1.08</v>
      </c>
      <c r="AB9" s="209">
        <v>1.08</v>
      </c>
      <c r="AC9" s="209">
        <v>0</v>
      </c>
      <c r="AD9" s="209">
        <v>0</v>
      </c>
      <c r="AE9" s="209">
        <v>0</v>
      </c>
      <c r="AF9" s="209">
        <v>0</v>
      </c>
      <c r="AG9" s="210">
        <v>0</v>
      </c>
      <c r="AH9" s="212">
        <v>0</v>
      </c>
      <c r="AI9" s="212">
        <v>0</v>
      </c>
    </row>
    <row r="10" spans="1:35" ht="33" customHeight="1">
      <c r="A10" s="207"/>
      <c r="B10" s="208" t="s">
        <v>219</v>
      </c>
      <c r="C10" s="208"/>
      <c r="D10" s="211" t="s">
        <v>220</v>
      </c>
      <c r="E10" s="213">
        <f t="shared" si="0"/>
        <v>158.69000000000003</v>
      </c>
      <c r="F10" s="214">
        <f t="shared" si="1"/>
        <v>133.80000000000001</v>
      </c>
      <c r="G10" s="213">
        <f t="shared" si="2"/>
        <v>133.80000000000001</v>
      </c>
      <c r="H10" s="209">
        <v>133.80000000000001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14">
        <f t="shared" si="3"/>
        <v>23.81</v>
      </c>
      <c r="Q10" s="213">
        <f t="shared" si="4"/>
        <v>23.81</v>
      </c>
      <c r="R10" s="209">
        <v>23.81</v>
      </c>
      <c r="S10" s="209">
        <v>0</v>
      </c>
      <c r="T10" s="209">
        <v>0</v>
      </c>
      <c r="U10" s="209">
        <v>0</v>
      </c>
      <c r="V10" s="209">
        <v>0</v>
      </c>
      <c r="W10" s="209">
        <v>0</v>
      </c>
      <c r="X10" s="209">
        <v>0</v>
      </c>
      <c r="Y10" s="209">
        <v>0</v>
      </c>
      <c r="Z10" s="214">
        <f t="shared" si="5"/>
        <v>1.08</v>
      </c>
      <c r="AA10" s="213">
        <f t="shared" si="6"/>
        <v>1.08</v>
      </c>
      <c r="AB10" s="209">
        <v>1.08</v>
      </c>
      <c r="AC10" s="209">
        <v>0</v>
      </c>
      <c r="AD10" s="209">
        <v>0</v>
      </c>
      <c r="AE10" s="209">
        <v>0</v>
      </c>
      <c r="AF10" s="209">
        <v>0</v>
      </c>
      <c r="AG10" s="210">
        <v>0</v>
      </c>
      <c r="AH10" s="212">
        <v>0</v>
      </c>
      <c r="AI10" s="212">
        <v>0</v>
      </c>
    </row>
    <row r="11" spans="1:35" ht="33" customHeight="1">
      <c r="A11" s="207">
        <v>201</v>
      </c>
      <c r="B11" s="208" t="s">
        <v>222</v>
      </c>
      <c r="C11" s="208" t="s">
        <v>223</v>
      </c>
      <c r="D11" s="211" t="s">
        <v>224</v>
      </c>
      <c r="E11" s="213">
        <f t="shared" si="0"/>
        <v>158.69000000000003</v>
      </c>
      <c r="F11" s="214">
        <f t="shared" si="1"/>
        <v>133.80000000000001</v>
      </c>
      <c r="G11" s="213">
        <f t="shared" si="2"/>
        <v>133.80000000000001</v>
      </c>
      <c r="H11" s="209">
        <v>133.80000000000001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14">
        <f t="shared" si="3"/>
        <v>23.81</v>
      </c>
      <c r="Q11" s="213">
        <f t="shared" si="4"/>
        <v>23.81</v>
      </c>
      <c r="R11" s="209">
        <v>23.81</v>
      </c>
      <c r="S11" s="209">
        <v>0</v>
      </c>
      <c r="T11" s="209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14">
        <f t="shared" si="5"/>
        <v>1.08</v>
      </c>
      <c r="AA11" s="213">
        <f t="shared" si="6"/>
        <v>1.08</v>
      </c>
      <c r="AB11" s="209">
        <v>1.08</v>
      </c>
      <c r="AC11" s="209">
        <v>0</v>
      </c>
      <c r="AD11" s="209">
        <v>0</v>
      </c>
      <c r="AE11" s="209">
        <v>0</v>
      </c>
      <c r="AF11" s="209">
        <v>0</v>
      </c>
      <c r="AG11" s="210">
        <v>0</v>
      </c>
      <c r="AH11" s="212">
        <v>0</v>
      </c>
      <c r="AI11" s="212">
        <v>0</v>
      </c>
    </row>
    <row r="12" spans="1:35" ht="33" customHeight="1">
      <c r="A12" s="207">
        <v>208</v>
      </c>
      <c r="B12" s="208"/>
      <c r="C12" s="208"/>
      <c r="D12" s="211" t="s">
        <v>227</v>
      </c>
      <c r="E12" s="213">
        <f t="shared" si="0"/>
        <v>32.840000000000003</v>
      </c>
      <c r="F12" s="214">
        <f t="shared" si="1"/>
        <v>21.85</v>
      </c>
      <c r="G12" s="213">
        <f t="shared" si="2"/>
        <v>21.85</v>
      </c>
      <c r="H12" s="209">
        <v>21.85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14">
        <f t="shared" si="3"/>
        <v>0.25</v>
      </c>
      <c r="Q12" s="213">
        <f t="shared" si="4"/>
        <v>0.25</v>
      </c>
      <c r="R12" s="209">
        <v>0.25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14">
        <f t="shared" si="5"/>
        <v>10.74</v>
      </c>
      <c r="AA12" s="213">
        <f t="shared" si="6"/>
        <v>10.74</v>
      </c>
      <c r="AB12" s="209">
        <v>10.74</v>
      </c>
      <c r="AC12" s="209">
        <v>0</v>
      </c>
      <c r="AD12" s="209">
        <v>0</v>
      </c>
      <c r="AE12" s="209">
        <v>0</v>
      </c>
      <c r="AF12" s="209">
        <v>0</v>
      </c>
      <c r="AG12" s="210">
        <v>0</v>
      </c>
      <c r="AH12" s="212">
        <v>0</v>
      </c>
      <c r="AI12" s="212">
        <v>0</v>
      </c>
    </row>
    <row r="13" spans="1:35" ht="33" customHeight="1">
      <c r="A13" s="207"/>
      <c r="B13" s="208" t="s">
        <v>228</v>
      </c>
      <c r="C13" s="208"/>
      <c r="D13" s="211" t="s">
        <v>229</v>
      </c>
      <c r="E13" s="213">
        <f t="shared" si="0"/>
        <v>32.840000000000003</v>
      </c>
      <c r="F13" s="214">
        <f t="shared" si="1"/>
        <v>21.85</v>
      </c>
      <c r="G13" s="213">
        <f t="shared" si="2"/>
        <v>21.85</v>
      </c>
      <c r="H13" s="209">
        <v>21.85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14">
        <f t="shared" si="3"/>
        <v>0.25</v>
      </c>
      <c r="Q13" s="213">
        <f t="shared" si="4"/>
        <v>0.25</v>
      </c>
      <c r="R13" s="209">
        <v>0.25</v>
      </c>
      <c r="S13" s="209">
        <v>0</v>
      </c>
      <c r="T13" s="209">
        <v>0</v>
      </c>
      <c r="U13" s="209">
        <v>0</v>
      </c>
      <c r="V13" s="209">
        <v>0</v>
      </c>
      <c r="W13" s="209">
        <v>0</v>
      </c>
      <c r="X13" s="209">
        <v>0</v>
      </c>
      <c r="Y13" s="209">
        <v>0</v>
      </c>
      <c r="Z13" s="214">
        <f t="shared" si="5"/>
        <v>10.74</v>
      </c>
      <c r="AA13" s="213">
        <f t="shared" si="6"/>
        <v>10.74</v>
      </c>
      <c r="AB13" s="209">
        <v>10.74</v>
      </c>
      <c r="AC13" s="209">
        <v>0</v>
      </c>
      <c r="AD13" s="209">
        <v>0</v>
      </c>
      <c r="AE13" s="209">
        <v>0</v>
      </c>
      <c r="AF13" s="209">
        <v>0</v>
      </c>
      <c r="AG13" s="210">
        <v>0</v>
      </c>
      <c r="AH13" s="212">
        <v>0</v>
      </c>
      <c r="AI13" s="212">
        <v>0</v>
      </c>
    </row>
    <row r="14" spans="1:35" ht="33" customHeight="1">
      <c r="A14" s="207">
        <v>208</v>
      </c>
      <c r="B14" s="208" t="s">
        <v>230</v>
      </c>
      <c r="C14" s="208" t="s">
        <v>223</v>
      </c>
      <c r="D14" s="211" t="s">
        <v>231</v>
      </c>
      <c r="E14" s="213">
        <f t="shared" si="0"/>
        <v>10.99</v>
      </c>
      <c r="F14" s="214">
        <f t="shared" si="1"/>
        <v>0</v>
      </c>
      <c r="G14" s="213">
        <f t="shared" si="2"/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14">
        <f t="shared" si="3"/>
        <v>0.25</v>
      </c>
      <c r="Q14" s="213">
        <f t="shared" si="4"/>
        <v>0.25</v>
      </c>
      <c r="R14" s="209">
        <v>0.25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0</v>
      </c>
      <c r="Z14" s="214">
        <f t="shared" si="5"/>
        <v>10.74</v>
      </c>
      <c r="AA14" s="213">
        <f t="shared" si="6"/>
        <v>10.74</v>
      </c>
      <c r="AB14" s="209">
        <v>10.74</v>
      </c>
      <c r="AC14" s="209">
        <v>0</v>
      </c>
      <c r="AD14" s="209">
        <v>0</v>
      </c>
      <c r="AE14" s="209">
        <v>0</v>
      </c>
      <c r="AF14" s="209">
        <v>0</v>
      </c>
      <c r="AG14" s="210">
        <v>0</v>
      </c>
      <c r="AH14" s="212">
        <v>0</v>
      </c>
      <c r="AI14" s="212">
        <v>0</v>
      </c>
    </row>
    <row r="15" spans="1:35" ht="33" customHeight="1">
      <c r="A15" s="207">
        <v>208</v>
      </c>
      <c r="B15" s="208" t="s">
        <v>230</v>
      </c>
      <c r="C15" s="208" t="s">
        <v>228</v>
      </c>
      <c r="D15" s="211" t="s">
        <v>232</v>
      </c>
      <c r="E15" s="213">
        <f t="shared" si="0"/>
        <v>21.85</v>
      </c>
      <c r="F15" s="214">
        <f t="shared" si="1"/>
        <v>21.85</v>
      </c>
      <c r="G15" s="213">
        <f t="shared" si="2"/>
        <v>21.85</v>
      </c>
      <c r="H15" s="209">
        <v>21.85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14">
        <f t="shared" si="3"/>
        <v>0</v>
      </c>
      <c r="Q15" s="213">
        <f t="shared" si="4"/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14">
        <f t="shared" si="5"/>
        <v>0</v>
      </c>
      <c r="AA15" s="213">
        <f t="shared" si="6"/>
        <v>0</v>
      </c>
      <c r="AB15" s="209">
        <v>0</v>
      </c>
      <c r="AC15" s="209">
        <v>0</v>
      </c>
      <c r="AD15" s="209">
        <v>0</v>
      </c>
      <c r="AE15" s="209">
        <v>0</v>
      </c>
      <c r="AF15" s="209">
        <v>0</v>
      </c>
      <c r="AG15" s="210">
        <v>0</v>
      </c>
      <c r="AH15" s="212">
        <v>0</v>
      </c>
      <c r="AI15" s="212">
        <v>0</v>
      </c>
    </row>
    <row r="16" spans="1:35" ht="33" customHeight="1">
      <c r="A16" s="207">
        <v>210</v>
      </c>
      <c r="B16" s="208"/>
      <c r="C16" s="208"/>
      <c r="D16" s="211" t="s">
        <v>233</v>
      </c>
      <c r="E16" s="213">
        <f t="shared" si="0"/>
        <v>14.39</v>
      </c>
      <c r="F16" s="214">
        <f t="shared" si="1"/>
        <v>14.39</v>
      </c>
      <c r="G16" s="213">
        <f t="shared" si="2"/>
        <v>14.39</v>
      </c>
      <c r="H16" s="209">
        <v>14.39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14">
        <f t="shared" si="3"/>
        <v>0</v>
      </c>
      <c r="Q16" s="213">
        <f t="shared" si="4"/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14">
        <f t="shared" si="5"/>
        <v>0</v>
      </c>
      <c r="AA16" s="213">
        <f t="shared" si="6"/>
        <v>0</v>
      </c>
      <c r="AB16" s="209">
        <v>0</v>
      </c>
      <c r="AC16" s="209">
        <v>0</v>
      </c>
      <c r="AD16" s="209">
        <v>0</v>
      </c>
      <c r="AE16" s="209">
        <v>0</v>
      </c>
      <c r="AF16" s="209">
        <v>0</v>
      </c>
      <c r="AG16" s="210">
        <v>0</v>
      </c>
      <c r="AH16" s="212">
        <v>0</v>
      </c>
      <c r="AI16" s="212">
        <v>0</v>
      </c>
    </row>
    <row r="17" spans="1:35" ht="33" customHeight="1">
      <c r="A17" s="207"/>
      <c r="B17" s="208" t="s">
        <v>234</v>
      </c>
      <c r="C17" s="208"/>
      <c r="D17" s="211" t="s">
        <v>235</v>
      </c>
      <c r="E17" s="213">
        <f t="shared" si="0"/>
        <v>14.39</v>
      </c>
      <c r="F17" s="214">
        <f t="shared" si="1"/>
        <v>14.39</v>
      </c>
      <c r="G17" s="213">
        <f t="shared" si="2"/>
        <v>14.39</v>
      </c>
      <c r="H17" s="209">
        <v>14.39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14">
        <f t="shared" si="3"/>
        <v>0</v>
      </c>
      <c r="Q17" s="213">
        <f t="shared" si="4"/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14">
        <f t="shared" si="5"/>
        <v>0</v>
      </c>
      <c r="AA17" s="213">
        <f t="shared" si="6"/>
        <v>0</v>
      </c>
      <c r="AB17" s="209">
        <v>0</v>
      </c>
      <c r="AC17" s="209">
        <v>0</v>
      </c>
      <c r="AD17" s="209">
        <v>0</v>
      </c>
      <c r="AE17" s="209">
        <v>0</v>
      </c>
      <c r="AF17" s="209">
        <v>0</v>
      </c>
      <c r="AG17" s="210">
        <v>0</v>
      </c>
      <c r="AH17" s="212">
        <v>0</v>
      </c>
      <c r="AI17" s="212">
        <v>0</v>
      </c>
    </row>
    <row r="18" spans="1:35" ht="33" customHeight="1">
      <c r="A18" s="207">
        <v>210</v>
      </c>
      <c r="B18" s="208" t="s">
        <v>236</v>
      </c>
      <c r="C18" s="208" t="s">
        <v>223</v>
      </c>
      <c r="D18" s="211" t="s">
        <v>237</v>
      </c>
      <c r="E18" s="213">
        <f t="shared" si="0"/>
        <v>14.39</v>
      </c>
      <c r="F18" s="214">
        <f t="shared" si="1"/>
        <v>14.39</v>
      </c>
      <c r="G18" s="213">
        <f t="shared" si="2"/>
        <v>14.39</v>
      </c>
      <c r="H18" s="209">
        <v>14.39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14">
        <f t="shared" si="3"/>
        <v>0</v>
      </c>
      <c r="Q18" s="213">
        <f t="shared" si="4"/>
        <v>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  <c r="W18" s="209">
        <v>0</v>
      </c>
      <c r="X18" s="209">
        <v>0</v>
      </c>
      <c r="Y18" s="209">
        <v>0</v>
      </c>
      <c r="Z18" s="214">
        <f t="shared" si="5"/>
        <v>0</v>
      </c>
      <c r="AA18" s="213">
        <f t="shared" si="6"/>
        <v>0</v>
      </c>
      <c r="AB18" s="209">
        <v>0</v>
      </c>
      <c r="AC18" s="209">
        <v>0</v>
      </c>
      <c r="AD18" s="209">
        <v>0</v>
      </c>
      <c r="AE18" s="209">
        <v>0</v>
      </c>
      <c r="AF18" s="209">
        <v>0</v>
      </c>
      <c r="AG18" s="210">
        <v>0</v>
      </c>
      <c r="AH18" s="212">
        <v>0</v>
      </c>
      <c r="AI18" s="212">
        <v>0</v>
      </c>
    </row>
    <row r="19" spans="1:35" ht="33" customHeight="1">
      <c r="A19" s="207">
        <v>221</v>
      </c>
      <c r="B19" s="208"/>
      <c r="C19" s="208"/>
      <c r="D19" s="211" t="s">
        <v>238</v>
      </c>
      <c r="E19" s="213">
        <f t="shared" si="0"/>
        <v>15.87</v>
      </c>
      <c r="F19" s="214">
        <f t="shared" si="1"/>
        <v>15.87</v>
      </c>
      <c r="G19" s="213">
        <f t="shared" si="2"/>
        <v>15.87</v>
      </c>
      <c r="H19" s="209">
        <v>15.87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14">
        <f t="shared" si="3"/>
        <v>0</v>
      </c>
      <c r="Q19" s="213">
        <f t="shared" si="4"/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14">
        <f t="shared" si="5"/>
        <v>0</v>
      </c>
      <c r="AA19" s="213">
        <f t="shared" si="6"/>
        <v>0</v>
      </c>
      <c r="AB19" s="209">
        <v>0</v>
      </c>
      <c r="AC19" s="209">
        <v>0</v>
      </c>
      <c r="AD19" s="209">
        <v>0</v>
      </c>
      <c r="AE19" s="209">
        <v>0</v>
      </c>
      <c r="AF19" s="209">
        <v>0</v>
      </c>
      <c r="AG19" s="210">
        <v>0</v>
      </c>
      <c r="AH19" s="212">
        <v>0</v>
      </c>
      <c r="AI19" s="212">
        <v>0</v>
      </c>
    </row>
    <row r="20" spans="1:35" ht="33" customHeight="1">
      <c r="A20" s="207"/>
      <c r="B20" s="208" t="s">
        <v>225</v>
      </c>
      <c r="C20" s="208"/>
      <c r="D20" s="211" t="s">
        <v>239</v>
      </c>
      <c r="E20" s="213">
        <f t="shared" si="0"/>
        <v>15.87</v>
      </c>
      <c r="F20" s="214">
        <f t="shared" si="1"/>
        <v>15.87</v>
      </c>
      <c r="G20" s="213">
        <f t="shared" si="2"/>
        <v>15.87</v>
      </c>
      <c r="H20" s="209">
        <v>15.87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14">
        <f t="shared" si="3"/>
        <v>0</v>
      </c>
      <c r="Q20" s="213">
        <f t="shared" si="4"/>
        <v>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14">
        <f t="shared" si="5"/>
        <v>0</v>
      </c>
      <c r="AA20" s="213">
        <f t="shared" si="6"/>
        <v>0</v>
      </c>
      <c r="AB20" s="209">
        <v>0</v>
      </c>
      <c r="AC20" s="209">
        <v>0</v>
      </c>
      <c r="AD20" s="209">
        <v>0</v>
      </c>
      <c r="AE20" s="209">
        <v>0</v>
      </c>
      <c r="AF20" s="209">
        <v>0</v>
      </c>
      <c r="AG20" s="210">
        <v>0</v>
      </c>
      <c r="AH20" s="212">
        <v>0</v>
      </c>
      <c r="AI20" s="212">
        <v>0</v>
      </c>
    </row>
    <row r="21" spans="1:35" ht="33" customHeight="1">
      <c r="A21" s="207">
        <v>221</v>
      </c>
      <c r="B21" s="208" t="s">
        <v>240</v>
      </c>
      <c r="C21" s="208" t="s">
        <v>223</v>
      </c>
      <c r="D21" s="211" t="s">
        <v>241</v>
      </c>
      <c r="E21" s="213">
        <f t="shared" si="0"/>
        <v>15.87</v>
      </c>
      <c r="F21" s="214">
        <f t="shared" si="1"/>
        <v>15.87</v>
      </c>
      <c r="G21" s="213">
        <f t="shared" si="2"/>
        <v>15.87</v>
      </c>
      <c r="H21" s="209">
        <v>15.87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14">
        <f t="shared" si="3"/>
        <v>0</v>
      </c>
      <c r="Q21" s="213">
        <f t="shared" si="4"/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14">
        <f t="shared" si="5"/>
        <v>0</v>
      </c>
      <c r="AA21" s="213">
        <f t="shared" si="6"/>
        <v>0</v>
      </c>
      <c r="AB21" s="209">
        <v>0</v>
      </c>
      <c r="AC21" s="209">
        <v>0</v>
      </c>
      <c r="AD21" s="209">
        <v>0</v>
      </c>
      <c r="AE21" s="209">
        <v>0</v>
      </c>
      <c r="AF21" s="209">
        <v>0</v>
      </c>
      <c r="AG21" s="210">
        <v>0</v>
      </c>
      <c r="AH21" s="212">
        <v>0</v>
      </c>
      <c r="AI21" s="212">
        <v>0</v>
      </c>
    </row>
  </sheetData>
  <sheetProtection formatCells="0" formatColumns="0" formatRows="0"/>
  <mergeCells count="35">
    <mergeCell ref="P5:Y5"/>
    <mergeCell ref="Z5:AI5"/>
    <mergeCell ref="F5:O5"/>
    <mergeCell ref="AG6:AG7"/>
    <mergeCell ref="AE6:AE7"/>
    <mergeCell ref="P6:P7"/>
    <mergeCell ref="J6:J7"/>
    <mergeCell ref="G6:I6"/>
    <mergeCell ref="U6:U7"/>
    <mergeCell ref="V6:V7"/>
    <mergeCell ref="Z6:Z7"/>
    <mergeCell ref="AF6:AF7"/>
    <mergeCell ref="N6:N7"/>
    <mergeCell ref="O6:O7"/>
    <mergeCell ref="X6:X7"/>
    <mergeCell ref="Y6:Y7"/>
    <mergeCell ref="AI6:AI7"/>
    <mergeCell ref="AH6:AH7"/>
    <mergeCell ref="AA6:AC6"/>
    <mergeCell ref="A1:AI1"/>
    <mergeCell ref="L6:L7"/>
    <mergeCell ref="AD6:AD7"/>
    <mergeCell ref="E4:E7"/>
    <mergeCell ref="T6:T7"/>
    <mergeCell ref="A6:A7"/>
    <mergeCell ref="B6:B7"/>
    <mergeCell ref="C6:C7"/>
    <mergeCell ref="D4:D7"/>
    <mergeCell ref="F6:F7"/>
    <mergeCell ref="A4:C4"/>
    <mergeCell ref="F4:AI4"/>
    <mergeCell ref="W6:W7"/>
    <mergeCell ref="M6:M7"/>
    <mergeCell ref="K6:K7"/>
    <mergeCell ref="Q6:S6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47" t="s">
        <v>112</v>
      </c>
      <c r="B1" s="447"/>
      <c r="C1" s="447"/>
      <c r="D1" s="447"/>
      <c r="E1" s="447"/>
      <c r="F1" s="447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72" t="s">
        <v>214</v>
      </c>
      <c r="B3" s="13"/>
      <c r="C3" s="78"/>
      <c r="D3" s="78"/>
      <c r="E3" s="95"/>
      <c r="F3" s="96" t="s">
        <v>24</v>
      </c>
    </row>
    <row r="4" spans="1:6" ht="27" customHeight="1">
      <c r="A4" s="448" t="s">
        <v>79</v>
      </c>
      <c r="B4" s="448"/>
      <c r="C4" s="452" t="s">
        <v>80</v>
      </c>
      <c r="D4" s="449" t="s">
        <v>178</v>
      </c>
      <c r="E4" s="450"/>
      <c r="F4" s="451"/>
    </row>
    <row r="5" spans="1:6" ht="22.5" customHeight="1">
      <c r="A5" s="92" t="s">
        <v>81</v>
      </c>
      <c r="B5" s="92" t="s">
        <v>82</v>
      </c>
      <c r="C5" s="452"/>
      <c r="D5" s="91" t="s">
        <v>69</v>
      </c>
      <c r="E5" s="91" t="s">
        <v>114</v>
      </c>
      <c r="F5" s="91" t="s">
        <v>115</v>
      </c>
    </row>
    <row r="6" spans="1:6" s="156" customFormat="1" ht="21" customHeight="1">
      <c r="A6" s="215"/>
      <c r="B6" s="215"/>
      <c r="C6" s="215" t="s">
        <v>69</v>
      </c>
      <c r="D6" s="216">
        <v>221.79</v>
      </c>
      <c r="E6" s="217">
        <v>197.73</v>
      </c>
      <c r="F6" s="216">
        <v>24.06</v>
      </c>
    </row>
    <row r="7" spans="1:6" ht="21" customHeight="1">
      <c r="A7" s="215">
        <v>301</v>
      </c>
      <c r="B7" s="215"/>
      <c r="C7" s="215" t="s">
        <v>76</v>
      </c>
      <c r="D7" s="216">
        <v>185.91</v>
      </c>
      <c r="E7" s="217">
        <v>185.91</v>
      </c>
      <c r="F7" s="216">
        <v>0</v>
      </c>
    </row>
    <row r="8" spans="1:6" ht="21" customHeight="1">
      <c r="A8" s="215" t="s">
        <v>242</v>
      </c>
      <c r="B8" s="215">
        <v>30101</v>
      </c>
      <c r="C8" s="215" t="s">
        <v>243</v>
      </c>
      <c r="D8" s="216">
        <v>80.86</v>
      </c>
      <c r="E8" s="217">
        <v>80.86</v>
      </c>
      <c r="F8" s="216">
        <v>0</v>
      </c>
    </row>
    <row r="9" spans="1:6" ht="21" customHeight="1">
      <c r="A9" s="215" t="s">
        <v>242</v>
      </c>
      <c r="B9" s="215">
        <v>30102</v>
      </c>
      <c r="C9" s="215" t="s">
        <v>244</v>
      </c>
      <c r="D9" s="216">
        <v>51.38</v>
      </c>
      <c r="E9" s="217">
        <v>51.38</v>
      </c>
      <c r="F9" s="216">
        <v>0</v>
      </c>
    </row>
    <row r="10" spans="1:6" ht="21" customHeight="1">
      <c r="A10" s="215" t="s">
        <v>242</v>
      </c>
      <c r="B10" s="215">
        <v>30108</v>
      </c>
      <c r="C10" s="215" t="s">
        <v>245</v>
      </c>
      <c r="D10" s="216">
        <v>21.85</v>
      </c>
      <c r="E10" s="217">
        <v>21.85</v>
      </c>
      <c r="F10" s="216">
        <v>0</v>
      </c>
    </row>
    <row r="11" spans="1:6" ht="21" customHeight="1">
      <c r="A11" s="215" t="s">
        <v>242</v>
      </c>
      <c r="B11" s="215">
        <v>30110</v>
      </c>
      <c r="C11" s="215" t="s">
        <v>246</v>
      </c>
      <c r="D11" s="216">
        <v>14.39</v>
      </c>
      <c r="E11" s="217">
        <v>14.39</v>
      </c>
      <c r="F11" s="216">
        <v>0</v>
      </c>
    </row>
    <row r="12" spans="1:6" ht="21" customHeight="1">
      <c r="A12" s="215" t="s">
        <v>242</v>
      </c>
      <c r="B12" s="215">
        <v>30113</v>
      </c>
      <c r="C12" s="215" t="s">
        <v>247</v>
      </c>
      <c r="D12" s="216">
        <v>15.87</v>
      </c>
      <c r="E12" s="217">
        <v>15.87</v>
      </c>
      <c r="F12" s="216">
        <v>0</v>
      </c>
    </row>
    <row r="13" spans="1:6" ht="21" customHeight="1">
      <c r="A13" s="215" t="s">
        <v>242</v>
      </c>
      <c r="B13" s="215">
        <v>30199</v>
      </c>
      <c r="C13" s="215" t="s">
        <v>248</v>
      </c>
      <c r="D13" s="216">
        <v>1.56</v>
      </c>
      <c r="E13" s="217">
        <v>1.56</v>
      </c>
      <c r="F13" s="216">
        <v>0</v>
      </c>
    </row>
    <row r="14" spans="1:6" ht="21" customHeight="1">
      <c r="A14" s="215">
        <v>302</v>
      </c>
      <c r="B14" s="215"/>
      <c r="C14" s="215" t="s">
        <v>77</v>
      </c>
      <c r="D14" s="216">
        <v>24.06</v>
      </c>
      <c r="E14" s="217">
        <v>0</v>
      </c>
      <c r="F14" s="216">
        <v>24.06</v>
      </c>
    </row>
    <row r="15" spans="1:6" ht="21" customHeight="1">
      <c r="A15" s="215" t="s">
        <v>242</v>
      </c>
      <c r="B15" s="215">
        <v>30201</v>
      </c>
      <c r="C15" s="215" t="s">
        <v>249</v>
      </c>
      <c r="D15" s="216">
        <v>1.2</v>
      </c>
      <c r="E15" s="217">
        <v>0</v>
      </c>
      <c r="F15" s="216">
        <v>1.2</v>
      </c>
    </row>
    <row r="16" spans="1:6" ht="21" customHeight="1">
      <c r="A16" s="215" t="s">
        <v>242</v>
      </c>
      <c r="B16" s="215">
        <v>30202</v>
      </c>
      <c r="C16" s="215" t="s">
        <v>250</v>
      </c>
      <c r="D16" s="216">
        <v>0.1</v>
      </c>
      <c r="E16" s="217">
        <v>0</v>
      </c>
      <c r="F16" s="216">
        <v>0.1</v>
      </c>
    </row>
    <row r="17" spans="1:6" ht="21" customHeight="1">
      <c r="A17" s="215" t="s">
        <v>242</v>
      </c>
      <c r="B17" s="215">
        <v>30207</v>
      </c>
      <c r="C17" s="215" t="s">
        <v>251</v>
      </c>
      <c r="D17" s="216">
        <v>2</v>
      </c>
      <c r="E17" s="217">
        <v>0</v>
      </c>
      <c r="F17" s="216">
        <v>2</v>
      </c>
    </row>
    <row r="18" spans="1:6" ht="21" customHeight="1">
      <c r="A18" s="215" t="s">
        <v>242</v>
      </c>
      <c r="B18" s="215">
        <v>30211</v>
      </c>
      <c r="C18" s="215" t="s">
        <v>252</v>
      </c>
      <c r="D18" s="216">
        <v>1</v>
      </c>
      <c r="E18" s="217">
        <v>0</v>
      </c>
      <c r="F18" s="216">
        <v>1</v>
      </c>
    </row>
    <row r="19" spans="1:6" ht="21" customHeight="1">
      <c r="A19" s="215" t="s">
        <v>242</v>
      </c>
      <c r="B19" s="215">
        <v>30217</v>
      </c>
      <c r="C19" s="215" t="s">
        <v>253</v>
      </c>
      <c r="D19" s="216">
        <v>2.2999999999999998</v>
      </c>
      <c r="E19" s="217">
        <v>0</v>
      </c>
      <c r="F19" s="216">
        <v>2.2999999999999998</v>
      </c>
    </row>
    <row r="20" spans="1:6" ht="21" customHeight="1">
      <c r="A20" s="215" t="s">
        <v>242</v>
      </c>
      <c r="B20" s="215">
        <v>30228</v>
      </c>
      <c r="C20" s="215" t="s">
        <v>254</v>
      </c>
      <c r="D20" s="216">
        <v>0.8</v>
      </c>
      <c r="E20" s="217">
        <v>0</v>
      </c>
      <c r="F20" s="216">
        <v>0.8</v>
      </c>
    </row>
    <row r="21" spans="1:6" ht="21" customHeight="1">
      <c r="A21" s="215" t="s">
        <v>242</v>
      </c>
      <c r="B21" s="215">
        <v>30239</v>
      </c>
      <c r="C21" s="215" t="s">
        <v>255</v>
      </c>
      <c r="D21" s="216">
        <v>15.91</v>
      </c>
      <c r="E21" s="217">
        <v>0</v>
      </c>
      <c r="F21" s="216">
        <v>15.91</v>
      </c>
    </row>
    <row r="22" spans="1:6" ht="21" customHeight="1">
      <c r="A22" s="215" t="s">
        <v>242</v>
      </c>
      <c r="B22" s="215">
        <v>30299</v>
      </c>
      <c r="C22" s="215" t="s">
        <v>256</v>
      </c>
      <c r="D22" s="216">
        <v>0.75</v>
      </c>
      <c r="E22" s="217">
        <v>0</v>
      </c>
      <c r="F22" s="216">
        <v>0.75</v>
      </c>
    </row>
    <row r="23" spans="1:6" ht="21" customHeight="1">
      <c r="A23" s="215">
        <v>303</v>
      </c>
      <c r="B23" s="215"/>
      <c r="C23" s="215" t="s">
        <v>78</v>
      </c>
      <c r="D23" s="216">
        <v>11.82</v>
      </c>
      <c r="E23" s="217">
        <v>11.82</v>
      </c>
      <c r="F23" s="216">
        <v>0</v>
      </c>
    </row>
    <row r="24" spans="1:6" ht="21" customHeight="1">
      <c r="A24" s="215" t="s">
        <v>242</v>
      </c>
      <c r="B24" s="215">
        <v>30301</v>
      </c>
      <c r="C24" s="215" t="s">
        <v>257</v>
      </c>
      <c r="D24" s="216">
        <v>10.63</v>
      </c>
      <c r="E24" s="217">
        <v>10.63</v>
      </c>
      <c r="F24" s="216">
        <v>0</v>
      </c>
    </row>
    <row r="25" spans="1:6" ht="21" customHeight="1">
      <c r="A25" s="215" t="s">
        <v>242</v>
      </c>
      <c r="B25" s="215">
        <v>30305</v>
      </c>
      <c r="C25" s="215" t="s">
        <v>258</v>
      </c>
      <c r="D25" s="216">
        <v>0.84</v>
      </c>
      <c r="E25" s="217">
        <v>0.84</v>
      </c>
      <c r="F25" s="216">
        <v>0</v>
      </c>
    </row>
    <row r="26" spans="1:6" ht="21" customHeight="1">
      <c r="A26" s="215" t="s">
        <v>242</v>
      </c>
      <c r="B26" s="215">
        <v>30399</v>
      </c>
      <c r="C26" s="215" t="s">
        <v>259</v>
      </c>
      <c r="D26" s="216">
        <v>0.35</v>
      </c>
      <c r="E26" s="217">
        <v>0.35</v>
      </c>
      <c r="F26" s="216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54" t="s">
        <v>116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3.5" customHeight="1">
      <c r="A2" s="218"/>
      <c r="B2" s="219"/>
      <c r="C2" s="219"/>
      <c r="D2" s="219"/>
      <c r="E2" s="219"/>
      <c r="F2" s="219"/>
      <c r="G2" s="219"/>
      <c r="H2" s="219"/>
      <c r="I2" s="220"/>
      <c r="J2" s="220"/>
      <c r="K2" s="220"/>
      <c r="L2" s="218"/>
      <c r="M2" s="221" t="s">
        <v>117</v>
      </c>
    </row>
    <row r="3" spans="1:13" ht="27" customHeight="1">
      <c r="A3" s="233" t="s">
        <v>214</v>
      </c>
      <c r="B3" s="222"/>
      <c r="C3" s="222"/>
      <c r="D3" s="223"/>
      <c r="E3" s="223"/>
      <c r="F3" s="223"/>
      <c r="G3" s="223"/>
      <c r="H3" s="223"/>
      <c r="I3" s="224"/>
      <c r="J3" s="224"/>
      <c r="K3" s="220"/>
      <c r="L3" s="455" t="s">
        <v>24</v>
      </c>
      <c r="M3" s="455"/>
    </row>
    <row r="4" spans="1:13" ht="13.5" customHeight="1">
      <c r="A4" s="456" t="s">
        <v>66</v>
      </c>
      <c r="B4" s="456" t="s">
        <v>79</v>
      </c>
      <c r="C4" s="456"/>
      <c r="D4" s="456"/>
      <c r="E4" s="457" t="s">
        <v>80</v>
      </c>
      <c r="F4" s="457" t="s">
        <v>95</v>
      </c>
      <c r="G4" s="457"/>
      <c r="H4" s="457"/>
      <c r="I4" s="457"/>
      <c r="J4" s="457"/>
      <c r="K4" s="457"/>
      <c r="L4" s="457"/>
      <c r="M4" s="457"/>
    </row>
    <row r="5" spans="1:13" ht="36" customHeight="1">
      <c r="A5" s="456"/>
      <c r="B5" s="225" t="s">
        <v>81</v>
      </c>
      <c r="C5" s="225" t="s">
        <v>82</v>
      </c>
      <c r="D5" s="226" t="s">
        <v>83</v>
      </c>
      <c r="E5" s="457"/>
      <c r="F5" s="226" t="s">
        <v>69</v>
      </c>
      <c r="G5" s="227" t="s">
        <v>98</v>
      </c>
      <c r="H5" s="227" t="s">
        <v>99</v>
      </c>
      <c r="I5" s="227" t="s">
        <v>100</v>
      </c>
      <c r="J5" s="227" t="s">
        <v>101</v>
      </c>
      <c r="K5" s="227" t="s">
        <v>102</v>
      </c>
      <c r="L5" s="227" t="s">
        <v>103</v>
      </c>
      <c r="M5" s="227" t="s">
        <v>105</v>
      </c>
    </row>
    <row r="6" spans="1:13" s="156" customFormat="1" ht="24.75" customHeight="1">
      <c r="A6" s="228"/>
      <c r="B6" s="229"/>
      <c r="C6" s="230"/>
      <c r="D6" s="230"/>
      <c r="E6" s="228"/>
      <c r="F6" s="231"/>
      <c r="G6" s="231"/>
      <c r="H6" s="231"/>
      <c r="I6" s="231"/>
      <c r="J6" s="231"/>
      <c r="K6" s="232"/>
      <c r="L6" s="232"/>
      <c r="M6" s="232"/>
    </row>
    <row r="7" spans="1:13" ht="13.5" customHeight="1">
      <c r="A7" s="45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</row>
    <row r="8" spans="1:13" ht="13.5" customHeight="1">
      <c r="A8" s="453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1" t="s">
        <v>118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13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462" t="s">
        <v>119</v>
      </c>
      <c r="M2" s="462"/>
    </row>
    <row r="3" spans="1:13" ht="25.5" customHeight="1">
      <c r="A3" s="245" t="s">
        <v>214</v>
      </c>
      <c r="B3" s="235"/>
      <c r="C3" s="235"/>
      <c r="D3" s="236"/>
      <c r="E3" s="236"/>
      <c r="F3" s="236"/>
      <c r="G3" s="236"/>
      <c r="H3" s="236"/>
      <c r="I3" s="234"/>
      <c r="J3" s="234"/>
      <c r="K3" s="234"/>
      <c r="L3" s="463" t="s">
        <v>24</v>
      </c>
      <c r="M3" s="463"/>
    </row>
    <row r="4" spans="1:13" ht="25.5" customHeight="1">
      <c r="A4" s="459" t="s">
        <v>66</v>
      </c>
      <c r="B4" s="459" t="s">
        <v>79</v>
      </c>
      <c r="C4" s="459"/>
      <c r="D4" s="459"/>
      <c r="E4" s="460" t="s">
        <v>80</v>
      </c>
      <c r="F4" s="460" t="s">
        <v>95</v>
      </c>
      <c r="G4" s="460"/>
      <c r="H4" s="460"/>
      <c r="I4" s="460"/>
      <c r="J4" s="460"/>
      <c r="K4" s="460"/>
      <c r="L4" s="460"/>
      <c r="M4" s="460"/>
    </row>
    <row r="5" spans="1:13" ht="25.5" customHeight="1">
      <c r="A5" s="459"/>
      <c r="B5" s="237" t="s">
        <v>81</v>
      </c>
      <c r="C5" s="237" t="s">
        <v>82</v>
      </c>
      <c r="D5" s="238" t="s">
        <v>83</v>
      </c>
      <c r="E5" s="460"/>
      <c r="F5" s="238" t="s">
        <v>69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39" t="s">
        <v>103</v>
      </c>
      <c r="M5" s="239" t="s">
        <v>105</v>
      </c>
    </row>
    <row r="6" spans="1:13" s="156" customFormat="1" ht="33.75" customHeight="1">
      <c r="A6" s="240"/>
      <c r="B6" s="241"/>
      <c r="C6" s="242"/>
      <c r="D6" s="242"/>
      <c r="E6" s="240"/>
      <c r="F6" s="243"/>
      <c r="G6" s="243"/>
      <c r="H6" s="243"/>
      <c r="I6" s="243"/>
      <c r="J6" s="243"/>
      <c r="K6" s="244"/>
      <c r="L6" s="244"/>
      <c r="M6" s="244"/>
    </row>
    <row r="7" spans="1:13" ht="14.25" customHeight="1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4" t="s">
        <v>120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3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65" t="s">
        <v>121</v>
      </c>
      <c r="M2" s="465"/>
    </row>
    <row r="3" spans="1:13" ht="13.5" customHeight="1">
      <c r="A3" s="466"/>
      <c r="B3" s="466"/>
      <c r="C3" s="466"/>
      <c r="D3" s="247"/>
      <c r="E3" s="247"/>
      <c r="F3" s="247"/>
      <c r="G3" s="247"/>
      <c r="H3" s="247"/>
      <c r="I3" s="246"/>
      <c r="J3" s="246"/>
      <c r="K3" s="246"/>
      <c r="L3" s="467" t="s">
        <v>24</v>
      </c>
      <c r="M3" s="467"/>
    </row>
    <row r="4" spans="1:13" ht="13.5" customHeight="1">
      <c r="A4" s="469" t="s">
        <v>66</v>
      </c>
      <c r="B4" s="469" t="s">
        <v>79</v>
      </c>
      <c r="C4" s="469"/>
      <c r="D4" s="469"/>
      <c r="E4" s="470" t="s">
        <v>80</v>
      </c>
      <c r="F4" s="470" t="s">
        <v>95</v>
      </c>
      <c r="G4" s="470"/>
      <c r="H4" s="470"/>
      <c r="I4" s="470"/>
      <c r="J4" s="470"/>
      <c r="K4" s="470"/>
      <c r="L4" s="470"/>
      <c r="M4" s="470"/>
    </row>
    <row r="5" spans="1:13" ht="36" customHeight="1">
      <c r="A5" s="469"/>
      <c r="B5" s="248" t="s">
        <v>81</v>
      </c>
      <c r="C5" s="248" t="s">
        <v>82</v>
      </c>
      <c r="D5" s="249" t="s">
        <v>83</v>
      </c>
      <c r="E5" s="470"/>
      <c r="F5" s="249" t="s">
        <v>69</v>
      </c>
      <c r="G5" s="250" t="s">
        <v>98</v>
      </c>
      <c r="H5" s="250" t="s">
        <v>99</v>
      </c>
      <c r="I5" s="250" t="s">
        <v>100</v>
      </c>
      <c r="J5" s="250" t="s">
        <v>101</v>
      </c>
      <c r="K5" s="250" t="s">
        <v>102</v>
      </c>
      <c r="L5" s="250" t="s">
        <v>103</v>
      </c>
      <c r="M5" s="250" t="s">
        <v>105</v>
      </c>
    </row>
    <row r="6" spans="1:13" ht="13.5" customHeight="1">
      <c r="A6" s="251"/>
      <c r="B6" s="252"/>
      <c r="C6" s="252"/>
      <c r="D6" s="252"/>
      <c r="E6" s="253"/>
      <c r="F6" s="254"/>
      <c r="G6" s="254"/>
      <c r="H6" s="254"/>
      <c r="I6" s="254"/>
      <c r="J6" s="254"/>
      <c r="K6" s="255"/>
      <c r="L6" s="255"/>
      <c r="M6" s="256"/>
    </row>
    <row r="7" spans="1:13" ht="14.2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74" t="s">
        <v>122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3.5" customHeight="1">
      <c r="A2" s="99"/>
      <c r="B2" s="99"/>
      <c r="C2" s="99"/>
      <c r="D2" s="99"/>
      <c r="E2" s="99"/>
      <c r="F2" s="99"/>
      <c r="G2" s="99"/>
      <c r="H2" s="99"/>
      <c r="I2" s="99"/>
      <c r="J2" s="98"/>
      <c r="K2" s="98"/>
      <c r="L2" s="98"/>
      <c r="M2" s="98"/>
      <c r="N2" s="100"/>
      <c r="O2" s="100"/>
      <c r="P2" s="132" t="s">
        <v>185</v>
      </c>
    </row>
    <row r="3" spans="1:16" ht="30" customHeight="1">
      <c r="A3" s="172" t="s">
        <v>214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8"/>
      <c r="M3" s="98"/>
      <c r="N3" s="102"/>
      <c r="O3" s="102"/>
      <c r="P3" s="132" t="s">
        <v>182</v>
      </c>
    </row>
    <row r="4" spans="1:16" ht="13.5" customHeight="1">
      <c r="A4" s="475" t="s">
        <v>66</v>
      </c>
      <c r="B4" s="478" t="s">
        <v>123</v>
      </c>
      <c r="C4" s="478" t="s">
        <v>124</v>
      </c>
      <c r="D4" s="471" t="s">
        <v>87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</row>
    <row r="5" spans="1:16" ht="13.5" customHeight="1">
      <c r="A5" s="476"/>
      <c r="B5" s="479"/>
      <c r="C5" s="479"/>
      <c r="D5" s="478" t="s">
        <v>69</v>
      </c>
      <c r="E5" s="471" t="s">
        <v>70</v>
      </c>
      <c r="F5" s="472"/>
      <c r="G5" s="473"/>
      <c r="H5" s="481" t="s">
        <v>33</v>
      </c>
      <c r="I5" s="481" t="s">
        <v>35</v>
      </c>
      <c r="J5" s="471" t="s">
        <v>71</v>
      </c>
      <c r="K5" s="472"/>
      <c r="L5" s="473"/>
      <c r="M5" s="481" t="s">
        <v>41</v>
      </c>
      <c r="N5" s="481" t="s">
        <v>43</v>
      </c>
      <c r="O5" s="483" t="s">
        <v>190</v>
      </c>
      <c r="P5" s="482" t="s">
        <v>191</v>
      </c>
    </row>
    <row r="6" spans="1:16" ht="36" customHeight="1">
      <c r="A6" s="477"/>
      <c r="B6" s="480"/>
      <c r="C6" s="480"/>
      <c r="D6" s="480"/>
      <c r="E6" s="142" t="s">
        <v>188</v>
      </c>
      <c r="F6" s="145" t="s">
        <v>193</v>
      </c>
      <c r="G6" s="97" t="s">
        <v>75</v>
      </c>
      <c r="H6" s="481"/>
      <c r="I6" s="481"/>
      <c r="J6" s="142" t="s">
        <v>188</v>
      </c>
      <c r="K6" s="142" t="s">
        <v>189</v>
      </c>
      <c r="L6" s="101" t="s">
        <v>75</v>
      </c>
      <c r="M6" s="481"/>
      <c r="N6" s="481"/>
      <c r="O6" s="480"/>
      <c r="P6" s="481"/>
    </row>
    <row r="7" spans="1:16" s="156" customFormat="1" ht="39.75" customHeight="1">
      <c r="A7" s="258"/>
      <c r="B7" s="259"/>
      <c r="C7" s="259" t="s">
        <v>69</v>
      </c>
      <c r="D7" s="261">
        <f>E7+H7+I7+J7+N7+O7+P7+M7</f>
        <v>67.209999999999994</v>
      </c>
      <c r="E7" s="261">
        <f>F7+G7</f>
        <v>67.209999999999994</v>
      </c>
      <c r="F7" s="257">
        <v>67.209999999999994</v>
      </c>
      <c r="G7" s="257">
        <v>0</v>
      </c>
      <c r="H7" s="257">
        <v>0</v>
      </c>
      <c r="I7" s="257">
        <v>0</v>
      </c>
      <c r="J7" s="261">
        <f>K7+L7</f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60">
        <v>0</v>
      </c>
    </row>
    <row r="8" spans="1:16" ht="39.75" customHeight="1">
      <c r="A8" s="258" t="s">
        <v>215</v>
      </c>
      <c r="B8" s="259" t="s">
        <v>260</v>
      </c>
      <c r="C8" s="259" t="s">
        <v>261</v>
      </c>
      <c r="D8" s="261">
        <f>E8+H8+I8+J8+N8+O8+P8+M8</f>
        <v>66</v>
      </c>
      <c r="E8" s="261">
        <f>F8+G8</f>
        <v>66</v>
      </c>
      <c r="F8" s="257">
        <v>66</v>
      </c>
      <c r="G8" s="257">
        <v>0</v>
      </c>
      <c r="H8" s="257">
        <v>0</v>
      </c>
      <c r="I8" s="257">
        <v>0</v>
      </c>
      <c r="J8" s="261">
        <f>K8+L8</f>
        <v>0</v>
      </c>
      <c r="K8" s="257">
        <v>0</v>
      </c>
      <c r="L8" s="257">
        <v>0</v>
      </c>
      <c r="M8" s="257">
        <v>0</v>
      </c>
      <c r="N8" s="257">
        <v>0</v>
      </c>
      <c r="O8" s="257">
        <v>0</v>
      </c>
      <c r="P8" s="260">
        <v>0</v>
      </c>
    </row>
    <row r="9" spans="1:16" ht="39.75" customHeight="1">
      <c r="A9" s="258" t="s">
        <v>215</v>
      </c>
      <c r="B9" s="259" t="s">
        <v>262</v>
      </c>
      <c r="C9" s="259" t="s">
        <v>263</v>
      </c>
      <c r="D9" s="261">
        <f>E9+H9+I9+J9+N9+O9+P9+M9</f>
        <v>1.21</v>
      </c>
      <c r="E9" s="261">
        <f>F9+G9</f>
        <v>1.21</v>
      </c>
      <c r="F9" s="257">
        <v>1.21</v>
      </c>
      <c r="G9" s="257">
        <v>0</v>
      </c>
      <c r="H9" s="257">
        <v>0</v>
      </c>
      <c r="I9" s="257">
        <v>0</v>
      </c>
      <c r="J9" s="261">
        <f>K9+L9</f>
        <v>0</v>
      </c>
      <c r="K9" s="257">
        <v>0</v>
      </c>
      <c r="L9" s="257">
        <v>0</v>
      </c>
      <c r="M9" s="257">
        <v>0</v>
      </c>
      <c r="N9" s="257">
        <v>0</v>
      </c>
      <c r="O9" s="257">
        <v>0</v>
      </c>
      <c r="P9" s="260">
        <v>0</v>
      </c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84" t="s">
        <v>125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</row>
    <row r="2" spans="1:18" ht="22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  <c r="M2" s="263"/>
      <c r="N2" s="263"/>
      <c r="O2" s="263"/>
      <c r="P2" s="264"/>
      <c r="Q2" s="264"/>
      <c r="R2" s="265" t="s">
        <v>184</v>
      </c>
    </row>
    <row r="3" spans="1:18" ht="28.5" customHeight="1">
      <c r="A3" s="276" t="s">
        <v>214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6"/>
      <c r="Q3" s="266"/>
      <c r="R3" s="265" t="s">
        <v>264</v>
      </c>
    </row>
    <row r="4" spans="1:18" ht="13.5" customHeight="1">
      <c r="A4" s="489" t="s">
        <v>66</v>
      </c>
      <c r="B4" s="489" t="s">
        <v>126</v>
      </c>
      <c r="C4" s="489" t="s">
        <v>127</v>
      </c>
      <c r="D4" s="489" t="s">
        <v>128</v>
      </c>
      <c r="E4" s="489" t="s">
        <v>129</v>
      </c>
      <c r="F4" s="485" t="s">
        <v>87</v>
      </c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7"/>
    </row>
    <row r="5" spans="1:18" ht="13.5" customHeight="1">
      <c r="A5" s="490"/>
      <c r="B5" s="490"/>
      <c r="C5" s="490"/>
      <c r="D5" s="490"/>
      <c r="E5" s="490"/>
      <c r="F5" s="497" t="s">
        <v>69</v>
      </c>
      <c r="G5" s="494" t="s">
        <v>70</v>
      </c>
      <c r="H5" s="495"/>
      <c r="I5" s="496"/>
      <c r="J5" s="499" t="s">
        <v>33</v>
      </c>
      <c r="K5" s="499" t="s">
        <v>35</v>
      </c>
      <c r="L5" s="494" t="s">
        <v>71</v>
      </c>
      <c r="M5" s="495"/>
      <c r="N5" s="496"/>
      <c r="O5" s="488" t="s">
        <v>41</v>
      </c>
      <c r="P5" s="488" t="s">
        <v>43</v>
      </c>
      <c r="Q5" s="492" t="s">
        <v>265</v>
      </c>
      <c r="R5" s="488" t="s">
        <v>266</v>
      </c>
    </row>
    <row r="6" spans="1:18" ht="36" customHeight="1">
      <c r="A6" s="491"/>
      <c r="B6" s="491"/>
      <c r="C6" s="491"/>
      <c r="D6" s="491"/>
      <c r="E6" s="491">
        <v>0</v>
      </c>
      <c r="F6" s="498"/>
      <c r="G6" s="267" t="s">
        <v>267</v>
      </c>
      <c r="H6" s="267" t="s">
        <v>268</v>
      </c>
      <c r="I6" s="267" t="s">
        <v>75</v>
      </c>
      <c r="J6" s="499"/>
      <c r="K6" s="499"/>
      <c r="L6" s="267" t="s">
        <v>267</v>
      </c>
      <c r="M6" s="267" t="s">
        <v>269</v>
      </c>
      <c r="N6" s="267" t="s">
        <v>75</v>
      </c>
      <c r="O6" s="488"/>
      <c r="P6" s="488"/>
      <c r="Q6" s="493"/>
      <c r="R6" s="488"/>
    </row>
    <row r="7" spans="1:18" s="156" customFormat="1" ht="36" customHeight="1">
      <c r="A7" s="270" t="s">
        <v>66</v>
      </c>
      <c r="B7" s="271"/>
      <c r="C7" s="271"/>
      <c r="D7" s="271"/>
      <c r="E7" s="272"/>
      <c r="F7" s="273">
        <f>G7+J7+K7+L7+O7+P7+Q7+R7</f>
        <v>0</v>
      </c>
      <c r="G7" s="274">
        <f>H7+I7</f>
        <v>0</v>
      </c>
      <c r="H7" s="274"/>
      <c r="I7" s="274"/>
      <c r="J7" s="274"/>
      <c r="K7" s="274"/>
      <c r="L7" s="274">
        <f>M7+N7</f>
        <v>0</v>
      </c>
      <c r="M7" s="274"/>
      <c r="N7" s="274"/>
      <c r="O7" s="274"/>
      <c r="P7" s="274"/>
      <c r="Q7" s="274"/>
      <c r="R7" s="275"/>
    </row>
    <row r="8" spans="1:18" ht="13.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9"/>
      <c r="M8" s="269"/>
      <c r="N8" s="269"/>
      <c r="O8" s="269"/>
      <c r="P8" s="263"/>
      <c r="Q8" s="263"/>
      <c r="R8" s="263"/>
    </row>
    <row r="9" spans="1:18" ht="13.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00" t="s">
        <v>130</v>
      </c>
      <c r="B1" s="500"/>
      <c r="C1" s="500"/>
      <c r="D1" s="500"/>
      <c r="E1" s="500"/>
      <c r="F1" s="500"/>
      <c r="G1" s="500"/>
      <c r="H1" s="500"/>
    </row>
    <row r="2" spans="1:8" ht="22.5" customHeight="1">
      <c r="A2" s="277"/>
      <c r="B2" s="277"/>
      <c r="C2" s="277"/>
      <c r="D2" s="277"/>
      <c r="E2" s="277"/>
      <c r="F2" s="277"/>
      <c r="G2" s="277"/>
      <c r="H2" s="278" t="s">
        <v>131</v>
      </c>
    </row>
    <row r="3" spans="1:8" ht="13.5" customHeight="1">
      <c r="A3" s="279"/>
      <c r="B3" s="280"/>
      <c r="C3" s="280"/>
      <c r="D3" s="280"/>
      <c r="E3" s="280"/>
      <c r="F3" s="280"/>
      <c r="G3" s="280"/>
      <c r="H3" s="281" t="s">
        <v>24</v>
      </c>
    </row>
    <row r="4" spans="1:8" ht="13.5" customHeight="1">
      <c r="A4" s="504" t="s">
        <v>66</v>
      </c>
      <c r="B4" s="507" t="s">
        <v>132</v>
      </c>
      <c r="C4" s="507" t="s">
        <v>133</v>
      </c>
      <c r="D4" s="501" t="s">
        <v>134</v>
      </c>
      <c r="E4" s="502"/>
      <c r="F4" s="503"/>
      <c r="G4" s="512" t="s">
        <v>135</v>
      </c>
      <c r="H4" s="507" t="s">
        <v>124</v>
      </c>
    </row>
    <row r="5" spans="1:8" ht="13.5" customHeight="1">
      <c r="A5" s="505"/>
      <c r="B5" s="508"/>
      <c r="C5" s="508"/>
      <c r="D5" s="510" t="s">
        <v>81</v>
      </c>
      <c r="E5" s="510" t="s">
        <v>82</v>
      </c>
      <c r="F5" s="510" t="s">
        <v>83</v>
      </c>
      <c r="G5" s="513"/>
      <c r="H5" s="508" t="s">
        <v>136</v>
      </c>
    </row>
    <row r="6" spans="1:8" ht="13.5" customHeight="1">
      <c r="A6" s="506"/>
      <c r="B6" s="509"/>
      <c r="C6" s="509"/>
      <c r="D6" s="511"/>
      <c r="E6" s="511"/>
      <c r="F6" s="511"/>
      <c r="G6" s="514"/>
      <c r="H6" s="509"/>
    </row>
    <row r="7" spans="1:8" ht="13.5" customHeight="1">
      <c r="A7" s="282"/>
      <c r="B7" s="283"/>
      <c r="C7" s="284"/>
      <c r="D7" s="284"/>
      <c r="E7" s="284"/>
      <c r="F7" s="284"/>
      <c r="G7" s="284"/>
      <c r="H7" s="285"/>
    </row>
    <row r="8" spans="1:8" ht="13.5" customHeight="1">
      <c r="A8" s="286"/>
      <c r="B8" s="286"/>
      <c r="C8" s="286"/>
      <c r="D8" s="286"/>
      <c r="E8" s="286"/>
      <c r="F8" s="286"/>
      <c r="G8" s="286"/>
      <c r="H8" s="287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D17" sqref="D17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104"/>
      <c r="B1" s="103"/>
      <c r="C1" s="103"/>
      <c r="D1" s="103"/>
      <c r="E1" s="103"/>
    </row>
    <row r="2" spans="1:5" ht="27" customHeight="1">
      <c r="A2" s="515" t="s">
        <v>137</v>
      </c>
      <c r="B2" s="515"/>
      <c r="C2" s="515"/>
      <c r="D2" s="515"/>
      <c r="E2" s="515"/>
    </row>
    <row r="3" spans="1:5" ht="35.25" customHeight="1" thickBot="1">
      <c r="A3" s="297" t="s">
        <v>214</v>
      </c>
      <c r="B3" s="103"/>
      <c r="C3" s="103"/>
      <c r="D3" s="103"/>
      <c r="E3" s="105" t="s">
        <v>24</v>
      </c>
    </row>
    <row r="4" spans="1:5" ht="28.5" customHeight="1">
      <c r="A4" s="516" t="s">
        <v>138</v>
      </c>
      <c r="B4" s="518" t="s">
        <v>180</v>
      </c>
      <c r="C4" s="518" t="s">
        <v>181</v>
      </c>
      <c r="D4" s="520" t="s">
        <v>139</v>
      </c>
      <c r="E4" s="521"/>
    </row>
    <row r="5" spans="1:5" ht="28.5" customHeight="1">
      <c r="A5" s="517"/>
      <c r="B5" s="519"/>
      <c r="C5" s="519"/>
      <c r="D5" s="106" t="s">
        <v>140</v>
      </c>
      <c r="E5" s="107" t="s">
        <v>141</v>
      </c>
    </row>
    <row r="6" spans="1:5" s="156" customFormat="1" ht="24" customHeight="1">
      <c r="A6" s="288" t="s">
        <v>142</v>
      </c>
      <c r="B6" s="289">
        <v>5.8</v>
      </c>
      <c r="C6" s="290">
        <v>2.2999999999999998</v>
      </c>
      <c r="D6" s="551">
        <f>C6-B6</f>
        <v>-3.5</v>
      </c>
      <c r="E6" s="291">
        <f>D6/B6</f>
        <v>-0.60344827586206895</v>
      </c>
    </row>
    <row r="7" spans="1:5" s="156" customFormat="1" ht="36" customHeight="1">
      <c r="A7" s="292" t="s">
        <v>143</v>
      </c>
      <c r="B7" s="146">
        <v>0</v>
      </c>
      <c r="C7" s="293">
        <v>0</v>
      </c>
      <c r="D7" s="551">
        <f>C7-B7</f>
        <v>0</v>
      </c>
      <c r="E7" s="291"/>
    </row>
    <row r="8" spans="1:5" s="156" customFormat="1" ht="36" customHeight="1">
      <c r="A8" s="294" t="s">
        <v>144</v>
      </c>
      <c r="B8" s="295">
        <v>2.2999999999999998</v>
      </c>
      <c r="C8" s="293">
        <v>2.2999999999999998</v>
      </c>
      <c r="D8" s="551">
        <f>C8-B8</f>
        <v>0</v>
      </c>
      <c r="E8" s="298"/>
    </row>
    <row r="9" spans="1:5" s="156" customFormat="1" ht="36" customHeight="1">
      <c r="A9" s="294" t="s">
        <v>145</v>
      </c>
      <c r="B9" s="296">
        <v>3.5</v>
      </c>
      <c r="C9" s="293">
        <v>0</v>
      </c>
      <c r="D9" s="552">
        <f>C9-B9</f>
        <v>-3.5</v>
      </c>
      <c r="E9" s="298">
        <f>D9/B9</f>
        <v>-1</v>
      </c>
    </row>
    <row r="10" spans="1:5" ht="36" customHeight="1">
      <c r="A10" s="109" t="s">
        <v>146</v>
      </c>
      <c r="B10" s="108">
        <v>0</v>
      </c>
      <c r="C10" s="129">
        <v>0</v>
      </c>
      <c r="D10" s="553">
        <v>0</v>
      </c>
      <c r="E10" s="298"/>
    </row>
    <row r="11" spans="1:5" ht="36" customHeight="1" thickBot="1">
      <c r="A11" s="128" t="s">
        <v>179</v>
      </c>
      <c r="B11" s="110">
        <v>3.5</v>
      </c>
      <c r="C11" s="130">
        <v>0</v>
      </c>
      <c r="D11" s="554">
        <v>-3.5</v>
      </c>
      <c r="E11" s="298">
        <f t="shared" ref="E11" si="0">D11/B11</f>
        <v>-1</v>
      </c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57" t="s">
        <v>2</v>
      </c>
    </row>
    <row r="2" spans="1:1" ht="27" customHeight="1">
      <c r="A2" s="158" t="s">
        <v>3</v>
      </c>
    </row>
    <row r="3" spans="1:1" ht="27" customHeight="1">
      <c r="A3" s="158" t="s">
        <v>4</v>
      </c>
    </row>
    <row r="4" spans="1:1" ht="27" customHeight="1">
      <c r="A4" s="158" t="s">
        <v>5</v>
      </c>
    </row>
    <row r="5" spans="1:1" ht="27" customHeight="1">
      <c r="A5" s="158" t="s">
        <v>6</v>
      </c>
    </row>
    <row r="6" spans="1:1" ht="27" customHeight="1">
      <c r="A6" s="158" t="s">
        <v>7</v>
      </c>
    </row>
    <row r="7" spans="1:1" ht="27" customHeight="1">
      <c r="A7" s="158" t="s">
        <v>8</v>
      </c>
    </row>
    <row r="8" spans="1:1" ht="27" customHeight="1">
      <c r="A8" s="158" t="s">
        <v>9</v>
      </c>
    </row>
    <row r="9" spans="1:1" ht="27" customHeight="1">
      <c r="A9" s="158" t="s">
        <v>10</v>
      </c>
    </row>
    <row r="10" spans="1:1" ht="27" customHeight="1">
      <c r="A10" s="158" t="s">
        <v>11</v>
      </c>
    </row>
    <row r="11" spans="1:1" ht="27" customHeight="1">
      <c r="A11" s="158" t="s">
        <v>12</v>
      </c>
    </row>
    <row r="12" spans="1:1" ht="27" customHeight="1">
      <c r="A12" s="158" t="s">
        <v>13</v>
      </c>
    </row>
    <row r="13" spans="1:1" ht="27" customHeight="1">
      <c r="A13" s="158" t="s">
        <v>14</v>
      </c>
    </row>
    <row r="14" spans="1:1" ht="27" customHeight="1">
      <c r="A14" s="158" t="s">
        <v>15</v>
      </c>
    </row>
    <row r="15" spans="1:1" ht="27" customHeight="1">
      <c r="A15" s="158" t="s">
        <v>16</v>
      </c>
    </row>
    <row r="16" spans="1:1" ht="27" customHeight="1">
      <c r="A16" s="158" t="s">
        <v>17</v>
      </c>
    </row>
    <row r="17" spans="1:1" ht="27" customHeight="1">
      <c r="A17" s="158" t="s">
        <v>18</v>
      </c>
    </row>
    <row r="18" spans="1:1" ht="27" customHeight="1">
      <c r="A18" s="158" t="s">
        <v>19</v>
      </c>
    </row>
    <row r="19" spans="1:1" ht="27" customHeight="1">
      <c r="A19" s="158" t="s">
        <v>20</v>
      </c>
    </row>
    <row r="20" spans="1:1" ht="27" customHeight="1">
      <c r="A20" s="158" t="s">
        <v>21</v>
      </c>
    </row>
    <row r="21" spans="1:1" ht="14.25" customHeight="1">
      <c r="A21" s="159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11" t="s">
        <v>147</v>
      </c>
      <c r="B1" s="112"/>
      <c r="C1" s="112"/>
      <c r="D1" s="112"/>
      <c r="E1" s="112"/>
      <c r="F1" s="112"/>
    </row>
    <row r="2" spans="1:6" ht="13.5" customHeight="1">
      <c r="A2" s="113"/>
      <c r="B2" s="113"/>
      <c r="C2" s="113"/>
      <c r="D2" s="113"/>
      <c r="E2" s="113"/>
      <c r="F2" s="114" t="s">
        <v>148</v>
      </c>
    </row>
    <row r="3" spans="1:6" ht="30" customHeight="1">
      <c r="A3" s="522"/>
      <c r="B3" s="522"/>
      <c r="C3" s="522"/>
      <c r="D3" s="115"/>
      <c r="E3" s="115"/>
      <c r="F3" s="116" t="s">
        <v>24</v>
      </c>
    </row>
    <row r="4" spans="1:6" ht="13.5" customHeight="1">
      <c r="A4" s="523" t="s">
        <v>66</v>
      </c>
      <c r="B4" s="524" t="s">
        <v>149</v>
      </c>
      <c r="C4" s="524"/>
      <c r="D4" s="524"/>
      <c r="E4" s="524" t="s">
        <v>80</v>
      </c>
      <c r="F4" s="525" t="s">
        <v>150</v>
      </c>
    </row>
    <row r="5" spans="1:6" ht="13.5" customHeight="1">
      <c r="A5" s="523"/>
      <c r="B5" s="524"/>
      <c r="C5" s="524"/>
      <c r="D5" s="524"/>
      <c r="E5" s="524"/>
      <c r="F5" s="525"/>
    </row>
    <row r="6" spans="1:6" ht="24" customHeight="1">
      <c r="A6" s="523"/>
      <c r="B6" s="117" t="s">
        <v>81</v>
      </c>
      <c r="C6" s="117" t="s">
        <v>82</v>
      </c>
      <c r="D6" s="117" t="s">
        <v>83</v>
      </c>
      <c r="E6" s="524"/>
      <c r="F6" s="525"/>
    </row>
    <row r="7" spans="1:6" s="156" customFormat="1" ht="35.25" customHeight="1">
      <c r="A7" s="301"/>
      <c r="B7" s="299"/>
      <c r="C7" s="300"/>
      <c r="D7" s="300"/>
      <c r="E7" s="301" t="s">
        <v>69</v>
      </c>
      <c r="F7" s="302">
        <v>23.81</v>
      </c>
    </row>
    <row r="8" spans="1:6" ht="35.25" customHeight="1">
      <c r="A8" s="301" t="s">
        <v>215</v>
      </c>
      <c r="B8" s="299"/>
      <c r="C8" s="300"/>
      <c r="D8" s="300"/>
      <c r="E8" s="301"/>
      <c r="F8" s="302">
        <v>23.81</v>
      </c>
    </row>
    <row r="9" spans="1:6" ht="35.25" customHeight="1">
      <c r="A9" s="301" t="s">
        <v>216</v>
      </c>
      <c r="B9" s="299">
        <v>201</v>
      </c>
      <c r="C9" s="300"/>
      <c r="D9" s="300"/>
      <c r="E9" s="301" t="s">
        <v>217</v>
      </c>
      <c r="F9" s="302">
        <v>23.81</v>
      </c>
    </row>
    <row r="10" spans="1:6" ht="35.25" customHeight="1">
      <c r="A10" s="301" t="s">
        <v>218</v>
      </c>
      <c r="B10" s="299"/>
      <c r="C10" s="300" t="s">
        <v>219</v>
      </c>
      <c r="D10" s="300"/>
      <c r="E10" s="301" t="s">
        <v>220</v>
      </c>
      <c r="F10" s="302">
        <v>23.81</v>
      </c>
    </row>
    <row r="11" spans="1:6" ht="35.25" customHeight="1">
      <c r="A11" s="301" t="s">
        <v>221</v>
      </c>
      <c r="B11" s="299">
        <v>201</v>
      </c>
      <c r="C11" s="300" t="s">
        <v>222</v>
      </c>
      <c r="D11" s="300" t="s">
        <v>223</v>
      </c>
      <c r="E11" s="301" t="s">
        <v>224</v>
      </c>
      <c r="F11" s="302">
        <v>23.81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303" t="s">
        <v>151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24" ht="22.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5" t="s">
        <v>152</v>
      </c>
    </row>
    <row r="3" spans="1:24" ht="27.75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4"/>
      <c r="X3" s="308" t="s">
        <v>24</v>
      </c>
    </row>
    <row r="4" spans="1:24" ht="13.5" customHeight="1">
      <c r="A4" s="526" t="s">
        <v>66</v>
      </c>
      <c r="B4" s="526" t="s">
        <v>123</v>
      </c>
      <c r="C4" s="537" t="s">
        <v>87</v>
      </c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9"/>
      <c r="O4" s="534" t="s">
        <v>153</v>
      </c>
      <c r="P4" s="534" t="s">
        <v>154</v>
      </c>
      <c r="Q4" s="540" t="s">
        <v>155</v>
      </c>
      <c r="R4" s="541"/>
      <c r="S4" s="541"/>
      <c r="T4" s="542"/>
      <c r="U4" s="540" t="s">
        <v>156</v>
      </c>
      <c r="V4" s="541"/>
      <c r="W4" s="541"/>
      <c r="X4" s="542"/>
    </row>
    <row r="5" spans="1:24" ht="13.5" customHeight="1">
      <c r="A5" s="527"/>
      <c r="B5" s="527"/>
      <c r="C5" s="529" t="s">
        <v>69</v>
      </c>
      <c r="D5" s="531" t="s">
        <v>70</v>
      </c>
      <c r="E5" s="532"/>
      <c r="F5" s="533"/>
      <c r="G5" s="530" t="s">
        <v>33</v>
      </c>
      <c r="H5" s="530" t="s">
        <v>35</v>
      </c>
      <c r="I5" s="531" t="s">
        <v>71</v>
      </c>
      <c r="J5" s="532"/>
      <c r="K5" s="533"/>
      <c r="L5" s="530" t="s">
        <v>157</v>
      </c>
      <c r="M5" s="530" t="s">
        <v>43</v>
      </c>
      <c r="N5" s="530" t="s">
        <v>72</v>
      </c>
      <c r="O5" s="536"/>
      <c r="P5" s="536"/>
      <c r="Q5" s="534" t="s">
        <v>158</v>
      </c>
      <c r="R5" s="534" t="s">
        <v>159</v>
      </c>
      <c r="S5" s="534" t="s">
        <v>160</v>
      </c>
      <c r="T5" s="534" t="s">
        <v>161</v>
      </c>
      <c r="U5" s="534" t="s">
        <v>158</v>
      </c>
      <c r="V5" s="534" t="s">
        <v>159</v>
      </c>
      <c r="W5" s="534" t="s">
        <v>160</v>
      </c>
      <c r="X5" s="534" t="s">
        <v>161</v>
      </c>
    </row>
    <row r="6" spans="1:24" ht="36" customHeight="1">
      <c r="A6" s="528"/>
      <c r="B6" s="528"/>
      <c r="C6" s="529"/>
      <c r="D6" s="310" t="s">
        <v>267</v>
      </c>
      <c r="E6" s="310" t="s">
        <v>268</v>
      </c>
      <c r="F6" s="309" t="s">
        <v>75</v>
      </c>
      <c r="G6" s="530"/>
      <c r="H6" s="530"/>
      <c r="I6" s="310" t="s">
        <v>267</v>
      </c>
      <c r="J6" s="310" t="s">
        <v>269</v>
      </c>
      <c r="K6" s="310" t="s">
        <v>75</v>
      </c>
      <c r="L6" s="530"/>
      <c r="M6" s="530"/>
      <c r="N6" s="530"/>
      <c r="O6" s="535"/>
      <c r="P6" s="535"/>
      <c r="Q6" s="535"/>
      <c r="R6" s="535"/>
      <c r="S6" s="535"/>
      <c r="T6" s="535"/>
      <c r="U6" s="535"/>
      <c r="V6" s="535"/>
      <c r="W6" s="535"/>
      <c r="X6" s="535"/>
    </row>
    <row r="7" spans="1:24" ht="13.5" customHeight="1">
      <c r="A7" s="311"/>
      <c r="B7" s="311"/>
      <c r="C7" s="312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4"/>
      <c r="P7" s="314"/>
      <c r="Q7" s="315"/>
      <c r="R7" s="315"/>
      <c r="S7" s="315"/>
      <c r="T7" s="315"/>
      <c r="U7" s="315"/>
      <c r="V7" s="315"/>
      <c r="W7" s="315"/>
      <c r="X7" s="315"/>
    </row>
    <row r="8" spans="1:24" ht="13.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</row>
  </sheetData>
  <sheetProtection formatCells="0" formatColumns="0" formatRows="0"/>
  <mergeCells count="23">
    <mergeCell ref="V5:V6"/>
    <mergeCell ref="T5:T6"/>
    <mergeCell ref="U4:X4"/>
    <mergeCell ref="W5:W6"/>
    <mergeCell ref="X5:X6"/>
    <mergeCell ref="Q4:T4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H5:H6"/>
    <mergeCell ref="Q5:Q6"/>
    <mergeCell ref="A4:A6"/>
    <mergeCell ref="B4:B6"/>
    <mergeCell ref="C5:C6"/>
    <mergeCell ref="G5:G6"/>
    <mergeCell ref="D5:F5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43" t="s">
        <v>162</v>
      </c>
      <c r="B1" s="543"/>
      <c r="C1" s="543"/>
      <c r="D1" s="543"/>
      <c r="E1" s="544"/>
    </row>
    <row r="2" spans="1:5" ht="41.25" customHeight="1">
      <c r="A2" s="120" t="s">
        <v>163</v>
      </c>
      <c r="B2" s="120" t="s">
        <v>164</v>
      </c>
      <c r="C2" s="120"/>
      <c r="D2" s="120"/>
      <c r="E2" s="121"/>
    </row>
    <row r="3" spans="1:5" ht="84.75" customHeight="1">
      <c r="A3" s="122" t="s">
        <v>165</v>
      </c>
      <c r="B3" s="119" t="s">
        <v>166</v>
      </c>
      <c r="C3" s="122" t="s">
        <v>167</v>
      </c>
      <c r="D3" s="124" t="s">
        <v>168</v>
      </c>
      <c r="E3" s="118" t="s">
        <v>169</v>
      </c>
    </row>
    <row r="4" spans="1:5" ht="84.75" customHeight="1">
      <c r="A4" s="123"/>
      <c r="B4" s="122"/>
      <c r="C4" s="122"/>
      <c r="D4" s="122"/>
      <c r="E4" s="122"/>
    </row>
    <row r="5" spans="1:5" ht="84.75" customHeight="1">
      <c r="A5" s="124" t="s">
        <v>170</v>
      </c>
      <c r="B5" s="545"/>
      <c r="C5" s="546"/>
      <c r="D5" s="546"/>
      <c r="E5" s="547"/>
    </row>
    <row r="6" spans="1:5" ht="84.75" customHeight="1">
      <c r="A6" s="124" t="s">
        <v>171</v>
      </c>
      <c r="B6" s="548"/>
      <c r="C6" s="549"/>
      <c r="D6" s="549"/>
      <c r="E6" s="550"/>
    </row>
    <row r="7" spans="1:5" ht="84.75" customHeight="1">
      <c r="A7" s="124" t="s">
        <v>172</v>
      </c>
      <c r="B7" s="548"/>
      <c r="C7" s="549"/>
      <c r="D7" s="549"/>
      <c r="E7" s="550"/>
    </row>
    <row r="8" spans="1:5" ht="14.25" customHeight="1">
      <c r="A8" s="120" t="s">
        <v>173</v>
      </c>
      <c r="B8" s="120"/>
      <c r="C8" s="120"/>
      <c r="D8" s="120"/>
      <c r="E8" s="120"/>
    </row>
    <row r="9" spans="1:5" ht="14.25" customHeight="1">
      <c r="A9" s="120" t="s">
        <v>174</v>
      </c>
      <c r="B9" s="120"/>
      <c r="C9" s="120"/>
      <c r="D9" s="120"/>
      <c r="E9" s="120"/>
    </row>
    <row r="10" spans="1:5" ht="14.25" customHeight="1">
      <c r="A10" s="120" t="s">
        <v>175</v>
      </c>
      <c r="B10" s="120"/>
      <c r="C10" s="120"/>
      <c r="D10" s="120"/>
      <c r="E10" s="120"/>
    </row>
    <row r="11" spans="1:5" ht="14.25" customHeight="1">
      <c r="A11" s="120" t="s">
        <v>176</v>
      </c>
      <c r="B11" s="120"/>
      <c r="C11" s="120"/>
      <c r="D11" s="120"/>
      <c r="E11" s="120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opLeftCell="A19" workbookViewId="0">
      <selection sqref="A1:D1"/>
    </sheetView>
  </sheetViews>
  <sheetFormatPr defaultRowHeight="13.5"/>
  <cols>
    <col min="1" max="5" width="30.875" customWidth="1"/>
  </cols>
  <sheetData>
    <row r="1" spans="1:4" ht="21" customHeight="1">
      <c r="A1" s="323" t="s">
        <v>22</v>
      </c>
      <c r="B1" s="323"/>
      <c r="C1" s="323"/>
      <c r="D1" s="323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72" t="s">
        <v>214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56" customFormat="1" ht="21" customHeight="1">
      <c r="A6" s="26" t="s">
        <v>29</v>
      </c>
      <c r="B6" s="160">
        <v>289</v>
      </c>
      <c r="C6" s="27" t="s">
        <v>30</v>
      </c>
      <c r="D6" s="161">
        <v>225.9</v>
      </c>
    </row>
    <row r="7" spans="1:4" s="156" customFormat="1" ht="21" customHeight="1">
      <c r="A7" s="162" t="s">
        <v>31</v>
      </c>
      <c r="B7" s="126"/>
      <c r="C7" s="27" t="s">
        <v>32</v>
      </c>
      <c r="D7" s="163">
        <v>0</v>
      </c>
    </row>
    <row r="8" spans="1:4" s="156" customFormat="1" ht="21" customHeight="1">
      <c r="A8" s="26" t="s">
        <v>33</v>
      </c>
      <c r="B8" s="164">
        <v>0</v>
      </c>
      <c r="C8" s="27" t="s">
        <v>34</v>
      </c>
      <c r="D8" s="163">
        <v>0</v>
      </c>
    </row>
    <row r="9" spans="1:4" s="156" customFormat="1" ht="21" customHeight="1">
      <c r="A9" s="26" t="s">
        <v>35</v>
      </c>
      <c r="B9" s="164">
        <v>0</v>
      </c>
      <c r="C9" s="27" t="s">
        <v>36</v>
      </c>
      <c r="D9" s="163">
        <v>0</v>
      </c>
    </row>
    <row r="10" spans="1:4" s="156" customFormat="1" ht="21" customHeight="1">
      <c r="A10" s="26" t="s">
        <v>37</v>
      </c>
      <c r="B10" s="164">
        <v>0</v>
      </c>
      <c r="C10" s="27" t="s">
        <v>38</v>
      </c>
      <c r="D10" s="163">
        <v>0</v>
      </c>
    </row>
    <row r="11" spans="1:4" s="156" customFormat="1" ht="21" customHeight="1">
      <c r="A11" s="26" t="s">
        <v>39</v>
      </c>
      <c r="B11" s="127"/>
      <c r="C11" s="27" t="s">
        <v>40</v>
      </c>
      <c r="D11" s="163">
        <v>0</v>
      </c>
    </row>
    <row r="12" spans="1:4" s="156" customFormat="1" ht="21" customHeight="1">
      <c r="A12" s="26" t="s">
        <v>41</v>
      </c>
      <c r="B12" s="164">
        <v>0</v>
      </c>
      <c r="C12" s="27" t="s">
        <v>42</v>
      </c>
      <c r="D12" s="163">
        <v>0</v>
      </c>
    </row>
    <row r="13" spans="1:4" s="156" customFormat="1" ht="21" customHeight="1">
      <c r="A13" s="26" t="s">
        <v>43</v>
      </c>
      <c r="B13" s="165">
        <v>0</v>
      </c>
      <c r="C13" s="27" t="s">
        <v>44</v>
      </c>
      <c r="D13" s="161">
        <v>32.840000000000003</v>
      </c>
    </row>
    <row r="14" spans="1:4" s="156" customFormat="1" ht="21" customHeight="1">
      <c r="A14" s="26" t="s">
        <v>45</v>
      </c>
      <c r="B14" s="165">
        <v>0</v>
      </c>
      <c r="C14" s="27" t="s">
        <v>46</v>
      </c>
      <c r="D14" s="163">
        <v>0</v>
      </c>
    </row>
    <row r="15" spans="1:4" s="156" customFormat="1" ht="21" customHeight="1">
      <c r="A15" s="26" t="s">
        <v>47</v>
      </c>
      <c r="B15" s="165">
        <v>0</v>
      </c>
      <c r="C15" s="27" t="s">
        <v>48</v>
      </c>
      <c r="D15" s="161">
        <v>14.39</v>
      </c>
    </row>
    <row r="16" spans="1:4" s="156" customFormat="1" ht="21" customHeight="1">
      <c r="A16" s="26" t="s">
        <v>49</v>
      </c>
      <c r="B16" s="165">
        <v>0</v>
      </c>
      <c r="C16" s="27" t="s">
        <v>50</v>
      </c>
      <c r="D16" s="163">
        <v>0</v>
      </c>
    </row>
    <row r="17" spans="1:4" s="156" customFormat="1" ht="21" customHeight="1">
      <c r="A17" s="166" t="s">
        <v>51</v>
      </c>
      <c r="B17" s="165">
        <v>0</v>
      </c>
      <c r="C17" s="30" t="s">
        <v>52</v>
      </c>
      <c r="D17" s="163">
        <v>0</v>
      </c>
    </row>
    <row r="18" spans="1:4" s="156" customFormat="1" ht="21" customHeight="1">
      <c r="A18" s="26" t="s">
        <v>53</v>
      </c>
      <c r="B18" s="165">
        <v>0</v>
      </c>
      <c r="C18" s="31" t="s">
        <v>54</v>
      </c>
      <c r="D18" s="163">
        <v>0</v>
      </c>
    </row>
    <row r="19" spans="1:4" s="156" customFormat="1" ht="21" customHeight="1">
      <c r="A19" s="166" t="s">
        <v>55</v>
      </c>
      <c r="B19" s="165">
        <v>0</v>
      </c>
      <c r="C19" s="28" t="s">
        <v>56</v>
      </c>
      <c r="D19" s="163">
        <v>0</v>
      </c>
    </row>
    <row r="20" spans="1:4" s="156" customFormat="1" ht="21" customHeight="1">
      <c r="A20" s="14" t="s">
        <v>57</v>
      </c>
      <c r="B20" s="165">
        <v>0</v>
      </c>
      <c r="C20" s="27" t="s">
        <v>58</v>
      </c>
      <c r="D20" s="163">
        <v>0</v>
      </c>
    </row>
    <row r="21" spans="1:4" s="156" customFormat="1" ht="21" customHeight="1">
      <c r="A21" s="14"/>
      <c r="B21" s="126"/>
      <c r="C21" s="29" t="s">
        <v>59</v>
      </c>
      <c r="D21" s="163">
        <v>0</v>
      </c>
    </row>
    <row r="22" spans="1:4" s="156" customFormat="1" ht="21" customHeight="1">
      <c r="A22" s="14"/>
      <c r="B22" s="126"/>
      <c r="C22" s="29" t="s">
        <v>60</v>
      </c>
      <c r="D22" s="163">
        <v>0</v>
      </c>
    </row>
    <row r="23" spans="1:4" s="156" customFormat="1" ht="21" customHeight="1">
      <c r="A23" s="15"/>
      <c r="B23" s="126"/>
      <c r="C23" s="150" t="s">
        <v>198</v>
      </c>
      <c r="D23" s="167">
        <v>0</v>
      </c>
    </row>
    <row r="24" spans="1:4" s="156" customFormat="1" ht="21" customHeight="1">
      <c r="A24" s="15"/>
      <c r="B24" s="126"/>
      <c r="C24" s="150" t="s">
        <v>195</v>
      </c>
      <c r="D24" s="167">
        <v>0</v>
      </c>
    </row>
    <row r="25" spans="1:4" s="156" customFormat="1" ht="21" customHeight="1">
      <c r="A25" s="15"/>
      <c r="B25" s="126"/>
      <c r="C25" s="150" t="s">
        <v>199</v>
      </c>
      <c r="D25" s="167">
        <v>15.87</v>
      </c>
    </row>
    <row r="26" spans="1:4" s="156" customFormat="1" ht="21" customHeight="1">
      <c r="A26" s="15"/>
      <c r="B26" s="126"/>
      <c r="C26" s="150" t="s">
        <v>196</v>
      </c>
      <c r="D26" s="163">
        <v>0</v>
      </c>
    </row>
    <row r="27" spans="1:4" s="156" customFormat="1" ht="21" customHeight="1">
      <c r="A27" s="15"/>
      <c r="B27" s="126"/>
      <c r="C27" s="150" t="s">
        <v>197</v>
      </c>
      <c r="D27" s="163">
        <v>0</v>
      </c>
    </row>
    <row r="28" spans="1:4" s="156" customFormat="1" ht="21" customHeight="1">
      <c r="A28" s="15"/>
      <c r="B28" s="126"/>
      <c r="C28" s="150" t="s">
        <v>200</v>
      </c>
      <c r="D28" s="168">
        <v>0</v>
      </c>
    </row>
    <row r="29" spans="1:4" s="156" customFormat="1" ht="21" customHeight="1">
      <c r="A29" s="15"/>
      <c r="B29" s="126"/>
      <c r="C29" s="150" t="s">
        <v>194</v>
      </c>
      <c r="D29" s="169">
        <v>0</v>
      </c>
    </row>
    <row r="30" spans="1:4" s="156" customFormat="1" ht="21" customHeight="1">
      <c r="A30" s="15"/>
      <c r="B30" s="126"/>
      <c r="C30" s="150" t="s">
        <v>201</v>
      </c>
      <c r="D30" s="169">
        <v>0</v>
      </c>
    </row>
    <row r="31" spans="1:4" s="156" customFormat="1" ht="21" customHeight="1">
      <c r="A31" s="15"/>
      <c r="B31" s="126"/>
      <c r="C31" s="151" t="s">
        <v>202</v>
      </c>
      <c r="D31" s="169">
        <v>0</v>
      </c>
    </row>
    <row r="32" spans="1:4" s="156" customFormat="1" ht="21" customHeight="1">
      <c r="A32" s="15"/>
      <c r="B32" s="126"/>
      <c r="C32" s="152" t="s">
        <v>203</v>
      </c>
      <c r="D32" s="169">
        <v>0</v>
      </c>
    </row>
    <row r="33" spans="1:4" s="156" customFormat="1" ht="21" customHeight="1">
      <c r="A33" s="15"/>
      <c r="B33" s="126"/>
      <c r="C33" s="152" t="s">
        <v>204</v>
      </c>
      <c r="D33" s="163">
        <v>0</v>
      </c>
    </row>
    <row r="34" spans="1:4" s="156" customFormat="1" ht="21" customHeight="1">
      <c r="A34" s="15"/>
      <c r="B34" s="126"/>
      <c r="C34" s="152" t="s">
        <v>205</v>
      </c>
      <c r="D34" s="169">
        <v>0</v>
      </c>
    </row>
    <row r="35" spans="1:4" ht="21" customHeight="1">
      <c r="A35" s="15"/>
      <c r="B35" s="126"/>
      <c r="C35" s="125"/>
      <c r="D35" s="149"/>
    </row>
    <row r="36" spans="1:4" ht="21" customHeight="1">
      <c r="A36" s="15"/>
      <c r="B36" s="126"/>
      <c r="C36" s="125"/>
      <c r="D36" s="149"/>
    </row>
    <row r="37" spans="1:4" ht="21" customHeight="1">
      <c r="A37" s="15"/>
      <c r="B37" s="126"/>
      <c r="C37" s="125"/>
      <c r="D37" s="153"/>
    </row>
    <row r="38" spans="1:4" ht="21" customHeight="1">
      <c r="A38" s="15"/>
      <c r="B38" s="126"/>
      <c r="C38" s="125"/>
      <c r="D38" s="153"/>
    </row>
    <row r="39" spans="1:4" s="156" customFormat="1" ht="21" customHeight="1">
      <c r="A39" s="24" t="s">
        <v>61</v>
      </c>
      <c r="B39" s="170">
        <v>289</v>
      </c>
      <c r="C39" s="24" t="s">
        <v>62</v>
      </c>
      <c r="D39" s="171">
        <v>289</v>
      </c>
    </row>
    <row r="40" spans="1:4" ht="21" customHeight="1">
      <c r="A40" s="25" t="s">
        <v>63</v>
      </c>
      <c r="B40" s="25"/>
      <c r="C40" s="324"/>
      <c r="D40" s="324"/>
    </row>
    <row r="41" spans="1:4" ht="21" customHeight="1">
      <c r="C41" s="324"/>
      <c r="D41" s="324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topLeftCell="C1" workbookViewId="0"/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6" t="s">
        <v>65</v>
      </c>
      <c r="S2" s="336"/>
    </row>
    <row r="3" spans="1:19" ht="32.25" customHeight="1">
      <c r="A3" s="172" t="s">
        <v>214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6" t="s">
        <v>24</v>
      </c>
      <c r="S3" s="337"/>
    </row>
    <row r="4" spans="1:19" ht="13.5" customHeight="1">
      <c r="A4" s="331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32"/>
      <c r="B5" s="334" t="s">
        <v>69</v>
      </c>
      <c r="C5" s="328" t="s">
        <v>70</v>
      </c>
      <c r="D5" s="329"/>
      <c r="E5" s="330"/>
      <c r="F5" s="325" t="s">
        <v>33</v>
      </c>
      <c r="G5" s="325" t="s">
        <v>35</v>
      </c>
      <c r="H5" s="328" t="s">
        <v>71</v>
      </c>
      <c r="I5" s="329"/>
      <c r="J5" s="330"/>
      <c r="K5" s="325" t="s">
        <v>41</v>
      </c>
      <c r="L5" s="325" t="s">
        <v>43</v>
      </c>
      <c r="M5" s="326" t="s">
        <v>190</v>
      </c>
      <c r="N5" s="326" t="s">
        <v>191</v>
      </c>
      <c r="O5" s="338" t="s">
        <v>69</v>
      </c>
      <c r="P5" s="340" t="s">
        <v>73</v>
      </c>
      <c r="Q5" s="341"/>
      <c r="R5" s="342"/>
      <c r="S5" s="338" t="s">
        <v>74</v>
      </c>
    </row>
    <row r="6" spans="1:19" ht="24" customHeight="1">
      <c r="A6" s="333"/>
      <c r="B6" s="335"/>
      <c r="C6" s="32" t="s">
        <v>188</v>
      </c>
      <c r="D6" s="32" t="s">
        <v>193</v>
      </c>
      <c r="E6" s="32" t="s">
        <v>75</v>
      </c>
      <c r="F6" s="325"/>
      <c r="G6" s="325"/>
      <c r="H6" s="136" t="s">
        <v>188</v>
      </c>
      <c r="I6" s="136" t="s">
        <v>189</v>
      </c>
      <c r="J6" s="32" t="s">
        <v>75</v>
      </c>
      <c r="K6" s="325"/>
      <c r="L6" s="325"/>
      <c r="M6" s="327"/>
      <c r="N6" s="339"/>
      <c r="O6" s="339"/>
      <c r="P6" s="33" t="s">
        <v>76</v>
      </c>
      <c r="Q6" s="33" t="s">
        <v>77</v>
      </c>
      <c r="R6" s="33" t="s">
        <v>78</v>
      </c>
      <c r="S6" s="339"/>
    </row>
    <row r="7" spans="1:19" s="156" customFormat="1" ht="27.75" customHeight="1">
      <c r="A7" s="175" t="s">
        <v>69</v>
      </c>
      <c r="B7" s="178">
        <f>C7+F7+G7+H7+K7+L7+M7+N7</f>
        <v>289</v>
      </c>
      <c r="C7" s="178">
        <f>D7+E7</f>
        <v>289</v>
      </c>
      <c r="D7" s="173">
        <v>289</v>
      </c>
      <c r="E7" s="173">
        <v>0</v>
      </c>
      <c r="F7" s="173">
        <v>0</v>
      </c>
      <c r="G7" s="173">
        <v>0</v>
      </c>
      <c r="H7" s="178">
        <f>I7+J7</f>
        <v>0</v>
      </c>
      <c r="I7" s="173">
        <v>0</v>
      </c>
      <c r="J7" s="176">
        <v>0</v>
      </c>
      <c r="K7" s="173">
        <v>0</v>
      </c>
      <c r="L7" s="173">
        <v>0</v>
      </c>
      <c r="M7" s="177">
        <v>0</v>
      </c>
      <c r="N7" s="173">
        <v>0</v>
      </c>
      <c r="O7" s="174">
        <f>S7+P7+Q7+R7</f>
        <v>289</v>
      </c>
      <c r="P7" s="174">
        <v>185.91</v>
      </c>
      <c r="Q7" s="174">
        <v>24.06</v>
      </c>
      <c r="R7" s="174">
        <v>11.82</v>
      </c>
      <c r="S7" s="174">
        <v>67.209999999999994</v>
      </c>
    </row>
    <row r="8" spans="1:19" ht="27.75" customHeight="1">
      <c r="A8" s="175" t="s">
        <v>215</v>
      </c>
      <c r="B8" s="178">
        <f>C8+F8+G8+H8+K8+L8+M8+N8</f>
        <v>289</v>
      </c>
      <c r="C8" s="178">
        <f>D8+E8</f>
        <v>289</v>
      </c>
      <c r="D8" s="173">
        <v>289</v>
      </c>
      <c r="E8" s="173">
        <v>0</v>
      </c>
      <c r="F8" s="173">
        <v>0</v>
      </c>
      <c r="G8" s="173">
        <v>0</v>
      </c>
      <c r="H8" s="178">
        <f>I8+J8</f>
        <v>0</v>
      </c>
      <c r="I8" s="173">
        <v>0</v>
      </c>
      <c r="J8" s="176">
        <v>0</v>
      </c>
      <c r="K8" s="173">
        <v>0</v>
      </c>
      <c r="L8" s="173">
        <v>0</v>
      </c>
      <c r="M8" s="177">
        <v>0</v>
      </c>
      <c r="N8" s="173">
        <v>0</v>
      </c>
      <c r="O8" s="174">
        <f>S8+P8+Q8+R8</f>
        <v>289</v>
      </c>
      <c r="P8" s="174">
        <v>185.91</v>
      </c>
      <c r="Q8" s="174">
        <v>24.06</v>
      </c>
      <c r="R8" s="174">
        <v>11.82</v>
      </c>
      <c r="S8" s="174">
        <v>67.209999999999994</v>
      </c>
    </row>
    <row r="9" spans="1:19" ht="27.75" customHeight="1">
      <c r="A9" s="175" t="s">
        <v>216</v>
      </c>
      <c r="B9" s="178">
        <f>C9+F9+G9+H9+K9+L9+M9+N9</f>
        <v>289</v>
      </c>
      <c r="C9" s="178">
        <f>D9+E9</f>
        <v>289</v>
      </c>
      <c r="D9" s="173">
        <v>289</v>
      </c>
      <c r="E9" s="173">
        <v>0</v>
      </c>
      <c r="F9" s="173">
        <v>0</v>
      </c>
      <c r="G9" s="173">
        <v>0</v>
      </c>
      <c r="H9" s="178">
        <f>I9+J9</f>
        <v>0</v>
      </c>
      <c r="I9" s="173">
        <v>0</v>
      </c>
      <c r="J9" s="176">
        <v>0</v>
      </c>
      <c r="K9" s="173">
        <v>0</v>
      </c>
      <c r="L9" s="173">
        <v>0</v>
      </c>
      <c r="M9" s="177">
        <v>0</v>
      </c>
      <c r="N9" s="173">
        <v>0</v>
      </c>
      <c r="O9" s="174">
        <f>S9+P9+Q9+R9</f>
        <v>289</v>
      </c>
      <c r="P9" s="174">
        <v>185.91</v>
      </c>
      <c r="Q9" s="174">
        <v>24.06</v>
      </c>
      <c r="R9" s="174">
        <v>11.82</v>
      </c>
      <c r="S9" s="174">
        <v>67.209999999999994</v>
      </c>
    </row>
  </sheetData>
  <sheetProtection formatCells="0" formatColumns="0" formatRows="0"/>
  <mergeCells count="15">
    <mergeCell ref="R2:S2"/>
    <mergeCell ref="R3:S3"/>
    <mergeCell ref="K5:K6"/>
    <mergeCell ref="L5:L6"/>
    <mergeCell ref="S5:S6"/>
    <mergeCell ref="P5:R5"/>
    <mergeCell ref="N5:N6"/>
    <mergeCell ref="O5:O6"/>
    <mergeCell ref="G5:G6"/>
    <mergeCell ref="M5:M6"/>
    <mergeCell ref="H5:J5"/>
    <mergeCell ref="A4:A6"/>
    <mergeCell ref="B5:B6"/>
    <mergeCell ref="F5:F6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sqref="A1:R1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43" t="s">
        <v>208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31" t="s">
        <v>183</v>
      </c>
    </row>
    <row r="3" spans="1:18" ht="30" customHeight="1">
      <c r="A3" s="172" t="s">
        <v>214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5"/>
      <c r="O3" s="135"/>
      <c r="P3" s="135"/>
      <c r="Q3" s="137"/>
      <c r="R3" s="131" t="s">
        <v>182</v>
      </c>
    </row>
    <row r="4" spans="1:18" ht="13.5" customHeight="1">
      <c r="A4" s="353" t="s">
        <v>66</v>
      </c>
      <c r="B4" s="362" t="s">
        <v>79</v>
      </c>
      <c r="C4" s="362"/>
      <c r="D4" s="362"/>
      <c r="E4" s="359" t="s">
        <v>80</v>
      </c>
      <c r="F4" s="345" t="s">
        <v>67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</row>
    <row r="5" spans="1:18" ht="13.5" customHeight="1">
      <c r="A5" s="354"/>
      <c r="B5" s="356" t="s">
        <v>81</v>
      </c>
      <c r="C5" s="356" t="s">
        <v>82</v>
      </c>
      <c r="D5" s="356" t="s">
        <v>83</v>
      </c>
      <c r="E5" s="360"/>
      <c r="F5" s="353" t="s">
        <v>69</v>
      </c>
      <c r="G5" s="348" t="s">
        <v>70</v>
      </c>
      <c r="H5" s="349"/>
      <c r="I5" s="350"/>
      <c r="J5" s="363" t="s">
        <v>33</v>
      </c>
      <c r="K5" s="363" t="s">
        <v>35</v>
      </c>
      <c r="L5" s="348" t="s">
        <v>71</v>
      </c>
      <c r="M5" s="349"/>
      <c r="N5" s="350"/>
      <c r="O5" s="363" t="s">
        <v>41</v>
      </c>
      <c r="P5" s="363" t="s">
        <v>43</v>
      </c>
      <c r="Q5" s="351" t="s">
        <v>190</v>
      </c>
      <c r="R5" s="351" t="s">
        <v>191</v>
      </c>
    </row>
    <row r="6" spans="1:18" ht="24" customHeight="1">
      <c r="A6" s="355"/>
      <c r="B6" s="357"/>
      <c r="C6" s="357"/>
      <c r="D6" s="357"/>
      <c r="E6" s="361"/>
      <c r="F6" s="355"/>
      <c r="G6" s="138" t="s">
        <v>188</v>
      </c>
      <c r="H6" s="143" t="s">
        <v>193</v>
      </c>
      <c r="I6" s="41" t="s">
        <v>75</v>
      </c>
      <c r="J6" s="363"/>
      <c r="K6" s="363"/>
      <c r="L6" s="138" t="s">
        <v>188</v>
      </c>
      <c r="M6" s="138" t="s">
        <v>189</v>
      </c>
      <c r="N6" s="41" t="s">
        <v>75</v>
      </c>
      <c r="O6" s="363"/>
      <c r="P6" s="363"/>
      <c r="Q6" s="352"/>
      <c r="R6" s="358"/>
    </row>
    <row r="7" spans="1:18" s="156" customFormat="1" ht="13.5" customHeight="1">
      <c r="A7" s="182"/>
      <c r="B7" s="179"/>
      <c r="C7" s="180"/>
      <c r="D7" s="180"/>
      <c r="E7" s="182" t="s">
        <v>69</v>
      </c>
      <c r="F7" s="183">
        <f>G7+J7+K7+L7+O7+P7+Q7+R7</f>
        <v>289</v>
      </c>
      <c r="G7" s="183">
        <f>H7+I7</f>
        <v>289</v>
      </c>
      <c r="H7" s="181">
        <v>289</v>
      </c>
      <c r="I7" s="181">
        <v>0</v>
      </c>
      <c r="J7" s="181">
        <v>0</v>
      </c>
      <c r="K7" s="181">
        <v>0</v>
      </c>
      <c r="L7" s="183">
        <f>M7+N7</f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</row>
    <row r="8" spans="1:18" ht="13.5" customHeight="1">
      <c r="A8" s="182" t="s">
        <v>215</v>
      </c>
      <c r="B8" s="179"/>
      <c r="C8" s="180"/>
      <c r="D8" s="180"/>
      <c r="E8" s="182"/>
      <c r="F8" s="183">
        <f t="shared" ref="F8:F22" si="0">G8+J8+K8+L8+O8+P8+Q8+R8</f>
        <v>289</v>
      </c>
      <c r="G8" s="183">
        <f t="shared" ref="G8:G22" si="1">H8+I8</f>
        <v>289</v>
      </c>
      <c r="H8" s="181">
        <v>289</v>
      </c>
      <c r="I8" s="181">
        <v>0</v>
      </c>
      <c r="J8" s="181">
        <v>0</v>
      </c>
      <c r="K8" s="181">
        <v>0</v>
      </c>
      <c r="L8" s="183">
        <f t="shared" ref="L8:L22" si="2">M8+N8</f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</row>
    <row r="9" spans="1:18" ht="13.5" customHeight="1">
      <c r="A9" s="182" t="s">
        <v>216</v>
      </c>
      <c r="B9" s="179">
        <v>201</v>
      </c>
      <c r="C9" s="180"/>
      <c r="D9" s="180"/>
      <c r="E9" s="182" t="s">
        <v>217</v>
      </c>
      <c r="F9" s="183">
        <f t="shared" si="0"/>
        <v>225.9</v>
      </c>
      <c r="G9" s="183">
        <f t="shared" si="1"/>
        <v>225.9</v>
      </c>
      <c r="H9" s="181">
        <v>225.9</v>
      </c>
      <c r="I9" s="181">
        <v>0</v>
      </c>
      <c r="J9" s="181">
        <v>0</v>
      </c>
      <c r="K9" s="181">
        <v>0</v>
      </c>
      <c r="L9" s="183">
        <f t="shared" si="2"/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</row>
    <row r="10" spans="1:18" ht="13.5" customHeight="1">
      <c r="A10" s="182" t="s">
        <v>218</v>
      </c>
      <c r="B10" s="179"/>
      <c r="C10" s="180" t="s">
        <v>219</v>
      </c>
      <c r="D10" s="180"/>
      <c r="E10" s="182" t="s">
        <v>220</v>
      </c>
      <c r="F10" s="183">
        <f t="shared" si="0"/>
        <v>225.9</v>
      </c>
      <c r="G10" s="183">
        <f t="shared" si="1"/>
        <v>225.9</v>
      </c>
      <c r="H10" s="181">
        <v>225.9</v>
      </c>
      <c r="I10" s="181">
        <v>0</v>
      </c>
      <c r="J10" s="181">
        <v>0</v>
      </c>
      <c r="K10" s="181">
        <v>0</v>
      </c>
      <c r="L10" s="183">
        <f t="shared" si="2"/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</row>
    <row r="11" spans="1:18" ht="13.5" customHeight="1">
      <c r="A11" s="182" t="s">
        <v>221</v>
      </c>
      <c r="B11" s="179">
        <v>201</v>
      </c>
      <c r="C11" s="180" t="s">
        <v>222</v>
      </c>
      <c r="D11" s="180" t="s">
        <v>223</v>
      </c>
      <c r="E11" s="182" t="s">
        <v>224</v>
      </c>
      <c r="F11" s="183">
        <f t="shared" si="0"/>
        <v>158.69</v>
      </c>
      <c r="G11" s="183">
        <f t="shared" si="1"/>
        <v>158.69</v>
      </c>
      <c r="H11" s="181">
        <v>158.69</v>
      </c>
      <c r="I11" s="181">
        <v>0</v>
      </c>
      <c r="J11" s="181">
        <v>0</v>
      </c>
      <c r="K11" s="181">
        <v>0</v>
      </c>
      <c r="L11" s="183">
        <f t="shared" si="2"/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</row>
    <row r="12" spans="1:18" ht="13.5" customHeight="1">
      <c r="A12" s="182" t="s">
        <v>221</v>
      </c>
      <c r="B12" s="179">
        <v>201</v>
      </c>
      <c r="C12" s="180" t="s">
        <v>222</v>
      </c>
      <c r="D12" s="180" t="s">
        <v>225</v>
      </c>
      <c r="E12" s="182" t="s">
        <v>226</v>
      </c>
      <c r="F12" s="183">
        <f t="shared" si="0"/>
        <v>67.209999999999994</v>
      </c>
      <c r="G12" s="183">
        <f t="shared" si="1"/>
        <v>67.209999999999994</v>
      </c>
      <c r="H12" s="181">
        <v>67.209999999999994</v>
      </c>
      <c r="I12" s="181">
        <v>0</v>
      </c>
      <c r="J12" s="181">
        <v>0</v>
      </c>
      <c r="K12" s="181">
        <v>0</v>
      </c>
      <c r="L12" s="183">
        <f t="shared" si="2"/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</row>
    <row r="13" spans="1:18" ht="13.5" customHeight="1">
      <c r="A13" s="182" t="s">
        <v>216</v>
      </c>
      <c r="B13" s="179">
        <v>208</v>
      </c>
      <c r="C13" s="180"/>
      <c r="D13" s="180"/>
      <c r="E13" s="182" t="s">
        <v>227</v>
      </c>
      <c r="F13" s="183">
        <f t="shared" si="0"/>
        <v>32.840000000000003</v>
      </c>
      <c r="G13" s="183">
        <f t="shared" si="1"/>
        <v>32.840000000000003</v>
      </c>
      <c r="H13" s="181">
        <v>32.840000000000003</v>
      </c>
      <c r="I13" s="181">
        <v>0</v>
      </c>
      <c r="J13" s="181">
        <v>0</v>
      </c>
      <c r="K13" s="181">
        <v>0</v>
      </c>
      <c r="L13" s="183">
        <f t="shared" si="2"/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</row>
    <row r="14" spans="1:18" ht="13.5" customHeight="1">
      <c r="A14" s="182" t="s">
        <v>218</v>
      </c>
      <c r="B14" s="179"/>
      <c r="C14" s="180" t="s">
        <v>228</v>
      </c>
      <c r="D14" s="180"/>
      <c r="E14" s="182" t="s">
        <v>229</v>
      </c>
      <c r="F14" s="183">
        <f t="shared" si="0"/>
        <v>32.840000000000003</v>
      </c>
      <c r="G14" s="183">
        <f t="shared" si="1"/>
        <v>32.840000000000003</v>
      </c>
      <c r="H14" s="181">
        <v>32.840000000000003</v>
      </c>
      <c r="I14" s="181">
        <v>0</v>
      </c>
      <c r="J14" s="181">
        <v>0</v>
      </c>
      <c r="K14" s="181">
        <v>0</v>
      </c>
      <c r="L14" s="183">
        <f t="shared" si="2"/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</row>
    <row r="15" spans="1:18" ht="13.5" customHeight="1">
      <c r="A15" s="182" t="s">
        <v>221</v>
      </c>
      <c r="B15" s="179">
        <v>208</v>
      </c>
      <c r="C15" s="180" t="s">
        <v>230</v>
      </c>
      <c r="D15" s="180" t="s">
        <v>223</v>
      </c>
      <c r="E15" s="182" t="s">
        <v>231</v>
      </c>
      <c r="F15" s="183">
        <f t="shared" si="0"/>
        <v>10.99</v>
      </c>
      <c r="G15" s="183">
        <f t="shared" si="1"/>
        <v>10.99</v>
      </c>
      <c r="H15" s="181">
        <v>10.99</v>
      </c>
      <c r="I15" s="181">
        <v>0</v>
      </c>
      <c r="J15" s="181">
        <v>0</v>
      </c>
      <c r="K15" s="181">
        <v>0</v>
      </c>
      <c r="L15" s="183">
        <f t="shared" si="2"/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</row>
    <row r="16" spans="1:18" ht="13.5" customHeight="1">
      <c r="A16" s="182" t="s">
        <v>221</v>
      </c>
      <c r="B16" s="179">
        <v>208</v>
      </c>
      <c r="C16" s="180" t="s">
        <v>230</v>
      </c>
      <c r="D16" s="180" t="s">
        <v>228</v>
      </c>
      <c r="E16" s="182" t="s">
        <v>232</v>
      </c>
      <c r="F16" s="183">
        <f t="shared" si="0"/>
        <v>21.85</v>
      </c>
      <c r="G16" s="183">
        <f t="shared" si="1"/>
        <v>21.85</v>
      </c>
      <c r="H16" s="181">
        <v>21.85</v>
      </c>
      <c r="I16" s="181">
        <v>0</v>
      </c>
      <c r="J16" s="181">
        <v>0</v>
      </c>
      <c r="K16" s="181">
        <v>0</v>
      </c>
      <c r="L16" s="183">
        <f t="shared" si="2"/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</row>
    <row r="17" spans="1:18" ht="13.5" customHeight="1">
      <c r="A17" s="182" t="s">
        <v>216</v>
      </c>
      <c r="B17" s="179">
        <v>210</v>
      </c>
      <c r="C17" s="180"/>
      <c r="D17" s="180"/>
      <c r="E17" s="182" t="s">
        <v>233</v>
      </c>
      <c r="F17" s="183">
        <f t="shared" si="0"/>
        <v>14.39</v>
      </c>
      <c r="G17" s="183">
        <f t="shared" si="1"/>
        <v>14.39</v>
      </c>
      <c r="H17" s="181">
        <v>14.39</v>
      </c>
      <c r="I17" s="181">
        <v>0</v>
      </c>
      <c r="J17" s="181">
        <v>0</v>
      </c>
      <c r="K17" s="181">
        <v>0</v>
      </c>
      <c r="L17" s="183">
        <f t="shared" si="2"/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</row>
    <row r="18" spans="1:18" ht="13.5" customHeight="1">
      <c r="A18" s="182" t="s">
        <v>218</v>
      </c>
      <c r="B18" s="179"/>
      <c r="C18" s="180" t="s">
        <v>234</v>
      </c>
      <c r="D18" s="180"/>
      <c r="E18" s="182" t="s">
        <v>235</v>
      </c>
      <c r="F18" s="183">
        <f t="shared" si="0"/>
        <v>14.39</v>
      </c>
      <c r="G18" s="183">
        <f t="shared" si="1"/>
        <v>14.39</v>
      </c>
      <c r="H18" s="181">
        <v>14.39</v>
      </c>
      <c r="I18" s="181">
        <v>0</v>
      </c>
      <c r="J18" s="181">
        <v>0</v>
      </c>
      <c r="K18" s="181">
        <v>0</v>
      </c>
      <c r="L18" s="183">
        <f t="shared" si="2"/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</row>
    <row r="19" spans="1:18" ht="13.5" customHeight="1">
      <c r="A19" s="182" t="s">
        <v>221</v>
      </c>
      <c r="B19" s="179">
        <v>210</v>
      </c>
      <c r="C19" s="180" t="s">
        <v>236</v>
      </c>
      <c r="D19" s="180" t="s">
        <v>223</v>
      </c>
      <c r="E19" s="182" t="s">
        <v>237</v>
      </c>
      <c r="F19" s="183">
        <f t="shared" si="0"/>
        <v>14.39</v>
      </c>
      <c r="G19" s="183">
        <f t="shared" si="1"/>
        <v>14.39</v>
      </c>
      <c r="H19" s="181">
        <v>14.39</v>
      </c>
      <c r="I19" s="181">
        <v>0</v>
      </c>
      <c r="J19" s="181">
        <v>0</v>
      </c>
      <c r="K19" s="181">
        <v>0</v>
      </c>
      <c r="L19" s="183">
        <f t="shared" si="2"/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</row>
    <row r="20" spans="1:18" ht="13.5" customHeight="1">
      <c r="A20" s="182" t="s">
        <v>216</v>
      </c>
      <c r="B20" s="179">
        <v>221</v>
      </c>
      <c r="C20" s="180"/>
      <c r="D20" s="180"/>
      <c r="E20" s="182" t="s">
        <v>238</v>
      </c>
      <c r="F20" s="183">
        <f t="shared" si="0"/>
        <v>15.87</v>
      </c>
      <c r="G20" s="183">
        <f t="shared" si="1"/>
        <v>15.87</v>
      </c>
      <c r="H20" s="181">
        <v>15.87</v>
      </c>
      <c r="I20" s="181">
        <v>0</v>
      </c>
      <c r="J20" s="181">
        <v>0</v>
      </c>
      <c r="K20" s="181">
        <v>0</v>
      </c>
      <c r="L20" s="183">
        <f t="shared" si="2"/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</row>
    <row r="21" spans="1:18" ht="13.5" customHeight="1">
      <c r="A21" s="182" t="s">
        <v>218</v>
      </c>
      <c r="B21" s="179"/>
      <c r="C21" s="180" t="s">
        <v>225</v>
      </c>
      <c r="D21" s="180"/>
      <c r="E21" s="182" t="s">
        <v>239</v>
      </c>
      <c r="F21" s="183">
        <f t="shared" si="0"/>
        <v>15.87</v>
      </c>
      <c r="G21" s="183">
        <f t="shared" si="1"/>
        <v>15.87</v>
      </c>
      <c r="H21" s="181">
        <v>15.87</v>
      </c>
      <c r="I21" s="181">
        <v>0</v>
      </c>
      <c r="J21" s="181">
        <v>0</v>
      </c>
      <c r="K21" s="181">
        <v>0</v>
      </c>
      <c r="L21" s="183">
        <f t="shared" si="2"/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</row>
    <row r="22" spans="1:18" ht="13.5" customHeight="1">
      <c r="A22" s="182" t="s">
        <v>221</v>
      </c>
      <c r="B22" s="179">
        <v>221</v>
      </c>
      <c r="C22" s="180" t="s">
        <v>240</v>
      </c>
      <c r="D22" s="180" t="s">
        <v>223</v>
      </c>
      <c r="E22" s="182" t="s">
        <v>241</v>
      </c>
      <c r="F22" s="183">
        <f t="shared" si="0"/>
        <v>15.87</v>
      </c>
      <c r="G22" s="183">
        <f t="shared" si="1"/>
        <v>15.87</v>
      </c>
      <c r="H22" s="181">
        <v>15.87</v>
      </c>
      <c r="I22" s="181">
        <v>0</v>
      </c>
      <c r="J22" s="181">
        <v>0</v>
      </c>
      <c r="K22" s="181">
        <v>0</v>
      </c>
      <c r="L22" s="183">
        <f t="shared" si="2"/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</row>
    <row r="27" spans="1:18">
      <c r="M27" s="154" t="s">
        <v>209</v>
      </c>
    </row>
  </sheetData>
  <sheetProtection formatCells="0" formatColumns="0" formatRows="0"/>
  <mergeCells count="17">
    <mergeCell ref="O5:O6"/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>
      <selection sqref="A1:J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67" t="s">
        <v>84</v>
      </c>
      <c r="B1" s="367"/>
      <c r="C1" s="367"/>
      <c r="D1" s="367"/>
      <c r="E1" s="367"/>
      <c r="F1" s="367"/>
      <c r="G1" s="367"/>
      <c r="H1" s="367"/>
      <c r="I1" s="367"/>
      <c r="J1" s="367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0" t="s">
        <v>85</v>
      </c>
      <c r="J2" s="370"/>
      <c r="N2" s="47"/>
    </row>
    <row r="3" spans="1:14" ht="29.25" customHeight="1">
      <c r="A3" s="172" t="s">
        <v>214</v>
      </c>
      <c r="B3" s="48"/>
      <c r="C3" s="48"/>
      <c r="D3" s="48"/>
      <c r="E3" s="48"/>
      <c r="F3" s="47"/>
      <c r="G3" s="47"/>
      <c r="H3" s="47"/>
      <c r="I3" s="370" t="s">
        <v>24</v>
      </c>
      <c r="J3" s="371"/>
      <c r="N3" s="47"/>
    </row>
    <row r="4" spans="1:14" ht="13.5" customHeight="1">
      <c r="A4" s="376" t="s">
        <v>66</v>
      </c>
      <c r="B4" s="372" t="s">
        <v>79</v>
      </c>
      <c r="C4" s="372"/>
      <c r="D4" s="372"/>
      <c r="E4" s="366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76"/>
      <c r="B5" s="364" t="s">
        <v>81</v>
      </c>
      <c r="C5" s="364" t="s">
        <v>82</v>
      </c>
      <c r="D5" s="364" t="s">
        <v>83</v>
      </c>
      <c r="E5" s="366"/>
      <c r="F5" s="368" t="s">
        <v>69</v>
      </c>
      <c r="G5" s="373" t="s">
        <v>73</v>
      </c>
      <c r="H5" s="374"/>
      <c r="I5" s="375"/>
      <c r="J5" s="368" t="s">
        <v>74</v>
      </c>
      <c r="N5" s="49"/>
    </row>
    <row r="6" spans="1:14" ht="24" customHeight="1">
      <c r="A6" s="376"/>
      <c r="B6" s="365"/>
      <c r="C6" s="365"/>
      <c r="D6" s="365"/>
      <c r="E6" s="366"/>
      <c r="F6" s="369"/>
      <c r="G6" s="46" t="s">
        <v>76</v>
      </c>
      <c r="H6" s="46" t="s">
        <v>77</v>
      </c>
      <c r="I6" s="46" t="s">
        <v>78</v>
      </c>
      <c r="J6" s="369"/>
      <c r="N6" s="49"/>
    </row>
    <row r="7" spans="1:14" s="156" customFormat="1" ht="32.25" customHeight="1">
      <c r="A7" s="188"/>
      <c r="B7" s="184"/>
      <c r="C7" s="185"/>
      <c r="D7" s="185"/>
      <c r="E7" s="188" t="s">
        <v>69</v>
      </c>
      <c r="F7" s="186">
        <v>289</v>
      </c>
      <c r="G7" s="186">
        <v>185.91</v>
      </c>
      <c r="H7" s="186">
        <v>24.06</v>
      </c>
      <c r="I7" s="186">
        <v>11.82</v>
      </c>
      <c r="J7" s="186">
        <v>67.209999999999994</v>
      </c>
      <c r="N7" s="187"/>
    </row>
    <row r="8" spans="1:14" ht="32.25" customHeight="1">
      <c r="A8" s="188" t="s">
        <v>215</v>
      </c>
      <c r="B8" s="184"/>
      <c r="C8" s="185"/>
      <c r="D8" s="185"/>
      <c r="E8" s="188"/>
      <c r="F8" s="186">
        <v>289</v>
      </c>
      <c r="G8" s="186">
        <v>185.91</v>
      </c>
      <c r="H8" s="186">
        <v>24.06</v>
      </c>
      <c r="I8" s="186">
        <v>11.82</v>
      </c>
      <c r="J8" s="186">
        <v>67.209999999999994</v>
      </c>
    </row>
    <row r="9" spans="1:14" ht="32.25" customHeight="1">
      <c r="A9" s="188" t="s">
        <v>216</v>
      </c>
      <c r="B9" s="184">
        <v>201</v>
      </c>
      <c r="C9" s="185"/>
      <c r="D9" s="185"/>
      <c r="E9" s="188" t="s">
        <v>217</v>
      </c>
      <c r="F9" s="186">
        <v>225.9</v>
      </c>
      <c r="G9" s="186">
        <v>133.80000000000001</v>
      </c>
      <c r="H9" s="186">
        <v>23.81</v>
      </c>
      <c r="I9" s="186">
        <v>1.08</v>
      </c>
      <c r="J9" s="186">
        <v>67.209999999999994</v>
      </c>
    </row>
    <row r="10" spans="1:14" ht="32.25" customHeight="1">
      <c r="A10" s="188" t="s">
        <v>218</v>
      </c>
      <c r="B10" s="184"/>
      <c r="C10" s="185" t="s">
        <v>219</v>
      </c>
      <c r="D10" s="185"/>
      <c r="E10" s="188" t="s">
        <v>220</v>
      </c>
      <c r="F10" s="186">
        <v>225.9</v>
      </c>
      <c r="G10" s="186">
        <v>133.80000000000001</v>
      </c>
      <c r="H10" s="186">
        <v>23.81</v>
      </c>
      <c r="I10" s="186">
        <v>1.08</v>
      </c>
      <c r="J10" s="186">
        <v>67.209999999999994</v>
      </c>
    </row>
    <row r="11" spans="1:14" ht="32.25" customHeight="1">
      <c r="A11" s="188" t="s">
        <v>221</v>
      </c>
      <c r="B11" s="184">
        <v>201</v>
      </c>
      <c r="C11" s="185" t="s">
        <v>222</v>
      </c>
      <c r="D11" s="185" t="s">
        <v>223</v>
      </c>
      <c r="E11" s="188" t="s">
        <v>224</v>
      </c>
      <c r="F11" s="186">
        <v>158.69</v>
      </c>
      <c r="G11" s="186">
        <v>133.80000000000001</v>
      </c>
      <c r="H11" s="186">
        <v>23.81</v>
      </c>
      <c r="I11" s="186">
        <v>1.08</v>
      </c>
      <c r="J11" s="186">
        <v>0</v>
      </c>
    </row>
    <row r="12" spans="1:14" ht="32.25" customHeight="1">
      <c r="A12" s="188" t="s">
        <v>221</v>
      </c>
      <c r="B12" s="184">
        <v>201</v>
      </c>
      <c r="C12" s="185" t="s">
        <v>222</v>
      </c>
      <c r="D12" s="185" t="s">
        <v>225</v>
      </c>
      <c r="E12" s="188" t="s">
        <v>226</v>
      </c>
      <c r="F12" s="186">
        <v>67.209999999999994</v>
      </c>
      <c r="G12" s="186">
        <v>0</v>
      </c>
      <c r="H12" s="186">
        <v>0</v>
      </c>
      <c r="I12" s="186">
        <v>0</v>
      </c>
      <c r="J12" s="186">
        <v>67.209999999999994</v>
      </c>
    </row>
    <row r="13" spans="1:14" ht="32.25" customHeight="1">
      <c r="A13" s="188" t="s">
        <v>216</v>
      </c>
      <c r="B13" s="184">
        <v>208</v>
      </c>
      <c r="C13" s="185"/>
      <c r="D13" s="185"/>
      <c r="E13" s="188" t="s">
        <v>227</v>
      </c>
      <c r="F13" s="186">
        <v>32.840000000000003</v>
      </c>
      <c r="G13" s="186">
        <v>21.85</v>
      </c>
      <c r="H13" s="186">
        <v>0.25</v>
      </c>
      <c r="I13" s="186">
        <v>10.74</v>
      </c>
      <c r="J13" s="186">
        <v>0</v>
      </c>
    </row>
    <row r="14" spans="1:14" ht="32.25" customHeight="1">
      <c r="A14" s="188" t="s">
        <v>218</v>
      </c>
      <c r="B14" s="184"/>
      <c r="C14" s="185" t="s">
        <v>228</v>
      </c>
      <c r="D14" s="185"/>
      <c r="E14" s="188" t="s">
        <v>229</v>
      </c>
      <c r="F14" s="186">
        <v>32.840000000000003</v>
      </c>
      <c r="G14" s="186">
        <v>21.85</v>
      </c>
      <c r="H14" s="186">
        <v>0.25</v>
      </c>
      <c r="I14" s="186">
        <v>10.74</v>
      </c>
      <c r="J14" s="186">
        <v>0</v>
      </c>
    </row>
    <row r="15" spans="1:14" ht="32.25" customHeight="1">
      <c r="A15" s="188" t="s">
        <v>221</v>
      </c>
      <c r="B15" s="184">
        <v>208</v>
      </c>
      <c r="C15" s="185" t="s">
        <v>230</v>
      </c>
      <c r="D15" s="185" t="s">
        <v>223</v>
      </c>
      <c r="E15" s="188" t="s">
        <v>231</v>
      </c>
      <c r="F15" s="186">
        <v>10.99</v>
      </c>
      <c r="G15" s="186">
        <v>0</v>
      </c>
      <c r="H15" s="186">
        <v>0.25</v>
      </c>
      <c r="I15" s="186">
        <v>10.74</v>
      </c>
      <c r="J15" s="186">
        <v>0</v>
      </c>
    </row>
    <row r="16" spans="1:14" ht="32.25" customHeight="1">
      <c r="A16" s="188" t="s">
        <v>221</v>
      </c>
      <c r="B16" s="184">
        <v>208</v>
      </c>
      <c r="C16" s="185" t="s">
        <v>230</v>
      </c>
      <c r="D16" s="185" t="s">
        <v>228</v>
      </c>
      <c r="E16" s="188" t="s">
        <v>232</v>
      </c>
      <c r="F16" s="186">
        <v>21.85</v>
      </c>
      <c r="G16" s="186">
        <v>21.85</v>
      </c>
      <c r="H16" s="186">
        <v>0</v>
      </c>
      <c r="I16" s="186">
        <v>0</v>
      </c>
      <c r="J16" s="186">
        <v>0</v>
      </c>
    </row>
    <row r="17" spans="1:10" ht="32.25" customHeight="1">
      <c r="A17" s="188" t="s">
        <v>216</v>
      </c>
      <c r="B17" s="184">
        <v>210</v>
      </c>
      <c r="C17" s="185"/>
      <c r="D17" s="185"/>
      <c r="E17" s="188" t="s">
        <v>233</v>
      </c>
      <c r="F17" s="186">
        <v>14.39</v>
      </c>
      <c r="G17" s="186">
        <v>14.39</v>
      </c>
      <c r="H17" s="186">
        <v>0</v>
      </c>
      <c r="I17" s="186">
        <v>0</v>
      </c>
      <c r="J17" s="186">
        <v>0</v>
      </c>
    </row>
    <row r="18" spans="1:10" ht="32.25" customHeight="1">
      <c r="A18" s="188" t="s">
        <v>218</v>
      </c>
      <c r="B18" s="184"/>
      <c r="C18" s="185" t="s">
        <v>234</v>
      </c>
      <c r="D18" s="185"/>
      <c r="E18" s="188" t="s">
        <v>235</v>
      </c>
      <c r="F18" s="186">
        <v>14.39</v>
      </c>
      <c r="G18" s="186">
        <v>14.39</v>
      </c>
      <c r="H18" s="186">
        <v>0</v>
      </c>
      <c r="I18" s="186">
        <v>0</v>
      </c>
      <c r="J18" s="186">
        <v>0</v>
      </c>
    </row>
    <row r="19" spans="1:10" ht="32.25" customHeight="1">
      <c r="A19" s="188" t="s">
        <v>221</v>
      </c>
      <c r="B19" s="184">
        <v>210</v>
      </c>
      <c r="C19" s="185" t="s">
        <v>236</v>
      </c>
      <c r="D19" s="185" t="s">
        <v>223</v>
      </c>
      <c r="E19" s="188" t="s">
        <v>237</v>
      </c>
      <c r="F19" s="186">
        <v>14.39</v>
      </c>
      <c r="G19" s="186">
        <v>14.39</v>
      </c>
      <c r="H19" s="186">
        <v>0</v>
      </c>
      <c r="I19" s="186">
        <v>0</v>
      </c>
      <c r="J19" s="186">
        <v>0</v>
      </c>
    </row>
    <row r="20" spans="1:10" ht="32.25" customHeight="1">
      <c r="A20" s="188" t="s">
        <v>216</v>
      </c>
      <c r="B20" s="184">
        <v>221</v>
      </c>
      <c r="C20" s="185"/>
      <c r="D20" s="185"/>
      <c r="E20" s="188" t="s">
        <v>238</v>
      </c>
      <c r="F20" s="186">
        <v>15.87</v>
      </c>
      <c r="G20" s="186">
        <v>15.87</v>
      </c>
      <c r="H20" s="186">
        <v>0</v>
      </c>
      <c r="I20" s="186">
        <v>0</v>
      </c>
      <c r="J20" s="186">
        <v>0</v>
      </c>
    </row>
    <row r="21" spans="1:10" ht="32.25" customHeight="1">
      <c r="A21" s="188" t="s">
        <v>218</v>
      </c>
      <c r="B21" s="184"/>
      <c r="C21" s="185" t="s">
        <v>225</v>
      </c>
      <c r="D21" s="185"/>
      <c r="E21" s="188" t="s">
        <v>239</v>
      </c>
      <c r="F21" s="186">
        <v>15.87</v>
      </c>
      <c r="G21" s="186">
        <v>15.87</v>
      </c>
      <c r="H21" s="186">
        <v>0</v>
      </c>
      <c r="I21" s="186">
        <v>0</v>
      </c>
      <c r="J21" s="186">
        <v>0</v>
      </c>
    </row>
    <row r="22" spans="1:10" ht="32.25" customHeight="1">
      <c r="A22" s="188" t="s">
        <v>221</v>
      </c>
      <c r="B22" s="184">
        <v>221</v>
      </c>
      <c r="C22" s="185" t="s">
        <v>240</v>
      </c>
      <c r="D22" s="185" t="s">
        <v>223</v>
      </c>
      <c r="E22" s="188" t="s">
        <v>241</v>
      </c>
      <c r="F22" s="186">
        <v>15.87</v>
      </c>
      <c r="G22" s="186">
        <v>15.87</v>
      </c>
      <c r="H22" s="186">
        <v>0</v>
      </c>
      <c r="I22" s="186">
        <v>0</v>
      </c>
      <c r="J22" s="186">
        <v>0</v>
      </c>
    </row>
  </sheetData>
  <sheetProtection formatCells="0" formatColumns="0" formatRows="0"/>
  <mergeCells count="12">
    <mergeCell ref="B5:B6"/>
    <mergeCell ref="C5:C6"/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>
      <selection sqref="A1:Q1"/>
    </sheetView>
  </sheetViews>
  <sheetFormatPr defaultRowHeight="13.5"/>
  <cols>
    <col min="1" max="17" width="13" customWidth="1"/>
  </cols>
  <sheetData>
    <row r="1" spans="1:17" ht="27" customHeight="1">
      <c r="A1" s="377" t="s">
        <v>86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4" t="s">
        <v>187</v>
      </c>
    </row>
    <row r="3" spans="1:17" ht="30" customHeight="1">
      <c r="A3" s="172" t="s">
        <v>214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4" t="s">
        <v>182</v>
      </c>
    </row>
    <row r="4" spans="1:17" ht="13.5" customHeight="1">
      <c r="A4" s="387" t="s">
        <v>79</v>
      </c>
      <c r="B4" s="387"/>
      <c r="C4" s="387"/>
      <c r="D4" s="380" t="s">
        <v>80</v>
      </c>
      <c r="E4" s="384" t="s">
        <v>87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6"/>
    </row>
    <row r="5" spans="1:17" ht="13.5" customHeight="1">
      <c r="A5" s="378" t="s">
        <v>81</v>
      </c>
      <c r="B5" s="378" t="s">
        <v>82</v>
      </c>
      <c r="C5" s="378" t="s">
        <v>83</v>
      </c>
      <c r="D5" s="381"/>
      <c r="E5" s="383" t="s">
        <v>69</v>
      </c>
      <c r="F5" s="384" t="s">
        <v>70</v>
      </c>
      <c r="G5" s="385"/>
      <c r="H5" s="386"/>
      <c r="I5" s="383" t="s">
        <v>33</v>
      </c>
      <c r="J5" s="383" t="s">
        <v>35</v>
      </c>
      <c r="K5" s="384" t="s">
        <v>71</v>
      </c>
      <c r="L5" s="385"/>
      <c r="M5" s="386"/>
      <c r="N5" s="383" t="s">
        <v>41</v>
      </c>
      <c r="O5" s="383" t="s">
        <v>43</v>
      </c>
      <c r="P5" s="388" t="s">
        <v>190</v>
      </c>
      <c r="Q5" s="388" t="s">
        <v>191</v>
      </c>
    </row>
    <row r="6" spans="1:17" ht="24" customHeight="1">
      <c r="A6" s="379"/>
      <c r="B6" s="379"/>
      <c r="C6" s="379"/>
      <c r="D6" s="382"/>
      <c r="E6" s="383"/>
      <c r="F6" s="139" t="s">
        <v>188</v>
      </c>
      <c r="G6" s="53" t="s">
        <v>193</v>
      </c>
      <c r="H6" s="53" t="s">
        <v>75</v>
      </c>
      <c r="I6" s="383"/>
      <c r="J6" s="383"/>
      <c r="K6" s="139" t="s">
        <v>188</v>
      </c>
      <c r="L6" s="139" t="s">
        <v>189</v>
      </c>
      <c r="M6" s="53" t="s">
        <v>75</v>
      </c>
      <c r="N6" s="383"/>
      <c r="O6" s="383"/>
      <c r="P6" s="389"/>
      <c r="Q6" s="389"/>
    </row>
    <row r="7" spans="1:17" s="156" customFormat="1" ht="13.5" customHeight="1">
      <c r="A7" s="189"/>
      <c r="B7" s="190"/>
      <c r="C7" s="190"/>
      <c r="D7" s="192" t="s">
        <v>69</v>
      </c>
      <c r="E7" s="193">
        <f>F7+I7+J7+K7+ N7+O7+P7+Q7</f>
        <v>289</v>
      </c>
      <c r="F7" s="193">
        <f>G7+H7</f>
        <v>289</v>
      </c>
      <c r="G7" s="191">
        <v>289</v>
      </c>
      <c r="H7" s="191">
        <v>0</v>
      </c>
      <c r="I7" s="191">
        <v>0</v>
      </c>
      <c r="J7" s="191">
        <v>0</v>
      </c>
      <c r="K7" s="193">
        <f>L7+M7</f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</row>
    <row r="8" spans="1:17" ht="13.5" customHeight="1">
      <c r="A8" s="189">
        <v>201</v>
      </c>
      <c r="B8" s="190"/>
      <c r="C8" s="190"/>
      <c r="D8" s="192" t="s">
        <v>217</v>
      </c>
      <c r="E8" s="193">
        <f t="shared" ref="E8:E21" si="0">F8+I8+J8+K8+ N8+O8+P8+Q8</f>
        <v>225.9</v>
      </c>
      <c r="F8" s="193">
        <f t="shared" ref="F8:F21" si="1">G8+H8</f>
        <v>225.9</v>
      </c>
      <c r="G8" s="191">
        <v>225.9</v>
      </c>
      <c r="H8" s="191">
        <v>0</v>
      </c>
      <c r="I8" s="191">
        <v>0</v>
      </c>
      <c r="J8" s="191">
        <v>0</v>
      </c>
      <c r="K8" s="193">
        <f t="shared" ref="K8:K21" si="2">L8+M8</f>
        <v>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91">
        <v>0</v>
      </c>
    </row>
    <row r="9" spans="1:17" ht="13.5" customHeight="1">
      <c r="A9" s="189"/>
      <c r="B9" s="190" t="s">
        <v>219</v>
      </c>
      <c r="C9" s="190"/>
      <c r="D9" s="192" t="s">
        <v>220</v>
      </c>
      <c r="E9" s="193">
        <f t="shared" si="0"/>
        <v>225.9</v>
      </c>
      <c r="F9" s="193">
        <f t="shared" si="1"/>
        <v>225.9</v>
      </c>
      <c r="G9" s="191">
        <v>225.9</v>
      </c>
      <c r="H9" s="191">
        <v>0</v>
      </c>
      <c r="I9" s="191">
        <v>0</v>
      </c>
      <c r="J9" s="191">
        <v>0</v>
      </c>
      <c r="K9" s="193">
        <f t="shared" si="2"/>
        <v>0</v>
      </c>
      <c r="L9" s="191">
        <v>0</v>
      </c>
      <c r="M9" s="191">
        <v>0</v>
      </c>
      <c r="N9" s="191">
        <v>0</v>
      </c>
      <c r="O9" s="191">
        <v>0</v>
      </c>
      <c r="P9" s="191">
        <v>0</v>
      </c>
      <c r="Q9" s="191">
        <v>0</v>
      </c>
    </row>
    <row r="10" spans="1:17" ht="13.5" customHeight="1">
      <c r="A10" s="189">
        <v>201</v>
      </c>
      <c r="B10" s="190" t="s">
        <v>222</v>
      </c>
      <c r="C10" s="190" t="s">
        <v>223</v>
      </c>
      <c r="D10" s="192" t="s">
        <v>224</v>
      </c>
      <c r="E10" s="193">
        <f t="shared" si="0"/>
        <v>158.69</v>
      </c>
      <c r="F10" s="193">
        <f t="shared" si="1"/>
        <v>158.69</v>
      </c>
      <c r="G10" s="191">
        <v>158.69</v>
      </c>
      <c r="H10" s="191">
        <v>0</v>
      </c>
      <c r="I10" s="191">
        <v>0</v>
      </c>
      <c r="J10" s="191">
        <v>0</v>
      </c>
      <c r="K10" s="193">
        <f t="shared" si="2"/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</row>
    <row r="11" spans="1:17" ht="13.5" customHeight="1">
      <c r="A11" s="189">
        <v>201</v>
      </c>
      <c r="B11" s="190" t="s">
        <v>222</v>
      </c>
      <c r="C11" s="190" t="s">
        <v>225</v>
      </c>
      <c r="D11" s="192" t="s">
        <v>226</v>
      </c>
      <c r="E11" s="193">
        <f t="shared" si="0"/>
        <v>67.209999999999994</v>
      </c>
      <c r="F11" s="193">
        <f t="shared" si="1"/>
        <v>67.209999999999994</v>
      </c>
      <c r="G11" s="191">
        <v>67.209999999999994</v>
      </c>
      <c r="H11" s="191">
        <v>0</v>
      </c>
      <c r="I11" s="191">
        <v>0</v>
      </c>
      <c r="J11" s="191">
        <v>0</v>
      </c>
      <c r="K11" s="193">
        <f t="shared" si="2"/>
        <v>0</v>
      </c>
      <c r="L11" s="191">
        <v>0</v>
      </c>
      <c r="M11" s="191">
        <v>0</v>
      </c>
      <c r="N11" s="191">
        <v>0</v>
      </c>
      <c r="O11" s="191">
        <v>0</v>
      </c>
      <c r="P11" s="191">
        <v>0</v>
      </c>
      <c r="Q11" s="191">
        <v>0</v>
      </c>
    </row>
    <row r="12" spans="1:17" ht="13.5" customHeight="1">
      <c r="A12" s="189">
        <v>208</v>
      </c>
      <c r="B12" s="190"/>
      <c r="C12" s="190"/>
      <c r="D12" s="192" t="s">
        <v>227</v>
      </c>
      <c r="E12" s="193">
        <f t="shared" si="0"/>
        <v>32.840000000000003</v>
      </c>
      <c r="F12" s="193">
        <f t="shared" si="1"/>
        <v>32.840000000000003</v>
      </c>
      <c r="G12" s="191">
        <v>32.840000000000003</v>
      </c>
      <c r="H12" s="191">
        <v>0</v>
      </c>
      <c r="I12" s="191">
        <v>0</v>
      </c>
      <c r="J12" s="191">
        <v>0</v>
      </c>
      <c r="K12" s="193">
        <f t="shared" si="2"/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1">
        <v>0</v>
      </c>
    </row>
    <row r="13" spans="1:17" ht="13.5" customHeight="1">
      <c r="A13" s="189"/>
      <c r="B13" s="190" t="s">
        <v>228</v>
      </c>
      <c r="C13" s="190"/>
      <c r="D13" s="192" t="s">
        <v>229</v>
      </c>
      <c r="E13" s="193">
        <f t="shared" si="0"/>
        <v>32.840000000000003</v>
      </c>
      <c r="F13" s="193">
        <f t="shared" si="1"/>
        <v>32.840000000000003</v>
      </c>
      <c r="G13" s="191">
        <v>32.840000000000003</v>
      </c>
      <c r="H13" s="191">
        <v>0</v>
      </c>
      <c r="I13" s="191">
        <v>0</v>
      </c>
      <c r="J13" s="191">
        <v>0</v>
      </c>
      <c r="K13" s="193">
        <f t="shared" si="2"/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</row>
    <row r="14" spans="1:17" ht="13.5" customHeight="1">
      <c r="A14" s="189">
        <v>208</v>
      </c>
      <c r="B14" s="190" t="s">
        <v>230</v>
      </c>
      <c r="C14" s="190" t="s">
        <v>223</v>
      </c>
      <c r="D14" s="192" t="s">
        <v>231</v>
      </c>
      <c r="E14" s="193">
        <f t="shared" si="0"/>
        <v>10.99</v>
      </c>
      <c r="F14" s="193">
        <f t="shared" si="1"/>
        <v>10.99</v>
      </c>
      <c r="G14" s="191">
        <v>10.99</v>
      </c>
      <c r="H14" s="191">
        <v>0</v>
      </c>
      <c r="I14" s="191">
        <v>0</v>
      </c>
      <c r="J14" s="191">
        <v>0</v>
      </c>
      <c r="K14" s="193">
        <f t="shared" si="2"/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</row>
    <row r="15" spans="1:17" ht="13.5" customHeight="1">
      <c r="A15" s="189">
        <v>208</v>
      </c>
      <c r="B15" s="190" t="s">
        <v>230</v>
      </c>
      <c r="C15" s="190" t="s">
        <v>228</v>
      </c>
      <c r="D15" s="192" t="s">
        <v>232</v>
      </c>
      <c r="E15" s="193">
        <f t="shared" si="0"/>
        <v>21.85</v>
      </c>
      <c r="F15" s="193">
        <f t="shared" si="1"/>
        <v>21.85</v>
      </c>
      <c r="G15" s="191">
        <v>21.85</v>
      </c>
      <c r="H15" s="191">
        <v>0</v>
      </c>
      <c r="I15" s="191">
        <v>0</v>
      </c>
      <c r="J15" s="191">
        <v>0</v>
      </c>
      <c r="K15" s="193">
        <f t="shared" si="2"/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</row>
    <row r="16" spans="1:17" ht="13.5" customHeight="1">
      <c r="A16" s="189">
        <v>210</v>
      </c>
      <c r="B16" s="190"/>
      <c r="C16" s="190"/>
      <c r="D16" s="192" t="s">
        <v>233</v>
      </c>
      <c r="E16" s="193">
        <f t="shared" si="0"/>
        <v>14.39</v>
      </c>
      <c r="F16" s="193">
        <f t="shared" si="1"/>
        <v>14.39</v>
      </c>
      <c r="G16" s="191">
        <v>14.39</v>
      </c>
      <c r="H16" s="191">
        <v>0</v>
      </c>
      <c r="I16" s="191">
        <v>0</v>
      </c>
      <c r="J16" s="191">
        <v>0</v>
      </c>
      <c r="K16" s="193">
        <f t="shared" si="2"/>
        <v>0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</row>
    <row r="17" spans="1:17" ht="13.5" customHeight="1">
      <c r="A17" s="189"/>
      <c r="B17" s="190" t="s">
        <v>234</v>
      </c>
      <c r="C17" s="190"/>
      <c r="D17" s="192" t="s">
        <v>235</v>
      </c>
      <c r="E17" s="193">
        <f t="shared" si="0"/>
        <v>14.39</v>
      </c>
      <c r="F17" s="193">
        <f t="shared" si="1"/>
        <v>14.39</v>
      </c>
      <c r="G17" s="191">
        <v>14.39</v>
      </c>
      <c r="H17" s="191">
        <v>0</v>
      </c>
      <c r="I17" s="191">
        <v>0</v>
      </c>
      <c r="J17" s="191">
        <v>0</v>
      </c>
      <c r="K17" s="193">
        <f t="shared" si="2"/>
        <v>0</v>
      </c>
      <c r="L17" s="191">
        <v>0</v>
      </c>
      <c r="M17" s="191">
        <v>0</v>
      </c>
      <c r="N17" s="191">
        <v>0</v>
      </c>
      <c r="O17" s="191">
        <v>0</v>
      </c>
      <c r="P17" s="191">
        <v>0</v>
      </c>
      <c r="Q17" s="191">
        <v>0</v>
      </c>
    </row>
    <row r="18" spans="1:17" ht="13.5" customHeight="1">
      <c r="A18" s="189">
        <v>210</v>
      </c>
      <c r="B18" s="190" t="s">
        <v>236</v>
      </c>
      <c r="C18" s="190" t="s">
        <v>223</v>
      </c>
      <c r="D18" s="192" t="s">
        <v>237</v>
      </c>
      <c r="E18" s="193">
        <f t="shared" si="0"/>
        <v>14.39</v>
      </c>
      <c r="F18" s="193">
        <f t="shared" si="1"/>
        <v>14.39</v>
      </c>
      <c r="G18" s="191">
        <v>14.39</v>
      </c>
      <c r="H18" s="191">
        <v>0</v>
      </c>
      <c r="I18" s="191">
        <v>0</v>
      </c>
      <c r="J18" s="191">
        <v>0</v>
      </c>
      <c r="K18" s="193">
        <f t="shared" si="2"/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</row>
    <row r="19" spans="1:17" ht="13.5" customHeight="1">
      <c r="A19" s="189">
        <v>221</v>
      </c>
      <c r="B19" s="190"/>
      <c r="C19" s="190"/>
      <c r="D19" s="192" t="s">
        <v>238</v>
      </c>
      <c r="E19" s="193">
        <f t="shared" si="0"/>
        <v>15.87</v>
      </c>
      <c r="F19" s="193">
        <f t="shared" si="1"/>
        <v>15.87</v>
      </c>
      <c r="G19" s="191">
        <v>15.87</v>
      </c>
      <c r="H19" s="191">
        <v>0</v>
      </c>
      <c r="I19" s="191">
        <v>0</v>
      </c>
      <c r="J19" s="191">
        <v>0</v>
      </c>
      <c r="K19" s="193">
        <f t="shared" si="2"/>
        <v>0</v>
      </c>
      <c r="L19" s="191">
        <v>0</v>
      </c>
      <c r="M19" s="191">
        <v>0</v>
      </c>
      <c r="N19" s="191">
        <v>0</v>
      </c>
      <c r="O19" s="191">
        <v>0</v>
      </c>
      <c r="P19" s="191">
        <v>0</v>
      </c>
      <c r="Q19" s="191">
        <v>0</v>
      </c>
    </row>
    <row r="20" spans="1:17" ht="13.5" customHeight="1">
      <c r="A20" s="189"/>
      <c r="B20" s="190" t="s">
        <v>225</v>
      </c>
      <c r="C20" s="190"/>
      <c r="D20" s="192" t="s">
        <v>239</v>
      </c>
      <c r="E20" s="193">
        <f t="shared" si="0"/>
        <v>15.87</v>
      </c>
      <c r="F20" s="193">
        <f t="shared" si="1"/>
        <v>15.87</v>
      </c>
      <c r="G20" s="191">
        <v>15.87</v>
      </c>
      <c r="H20" s="191">
        <v>0</v>
      </c>
      <c r="I20" s="191">
        <v>0</v>
      </c>
      <c r="J20" s="191">
        <v>0</v>
      </c>
      <c r="K20" s="193">
        <f t="shared" si="2"/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</row>
    <row r="21" spans="1:17" ht="13.5" customHeight="1">
      <c r="A21" s="189">
        <v>221</v>
      </c>
      <c r="B21" s="190" t="s">
        <v>240</v>
      </c>
      <c r="C21" s="190" t="s">
        <v>223</v>
      </c>
      <c r="D21" s="192" t="s">
        <v>241</v>
      </c>
      <c r="E21" s="193">
        <f t="shared" si="0"/>
        <v>15.87</v>
      </c>
      <c r="F21" s="193">
        <f t="shared" si="1"/>
        <v>15.87</v>
      </c>
      <c r="G21" s="191">
        <v>15.87</v>
      </c>
      <c r="H21" s="191">
        <v>0</v>
      </c>
      <c r="I21" s="191">
        <v>0</v>
      </c>
      <c r="J21" s="191">
        <v>0</v>
      </c>
      <c r="K21" s="193">
        <f t="shared" si="2"/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0</v>
      </c>
      <c r="Q21" s="191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>
      <selection sqref="A1:O1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96" t="s">
        <v>89</v>
      </c>
      <c r="O2" s="396"/>
    </row>
    <row r="3" spans="1:15" ht="30" customHeight="1">
      <c r="A3" s="172" t="s">
        <v>214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397" t="s">
        <v>24</v>
      </c>
      <c r="O3" s="397"/>
    </row>
    <row r="4" spans="1:15" ht="13.5" customHeight="1">
      <c r="A4" s="393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01"/>
      <c r="B5" s="393" t="s">
        <v>69</v>
      </c>
      <c r="C5" s="405" t="s">
        <v>70</v>
      </c>
      <c r="D5" s="406"/>
      <c r="E5" s="407"/>
      <c r="F5" s="395" t="s">
        <v>92</v>
      </c>
      <c r="G5" s="395" t="s">
        <v>35</v>
      </c>
      <c r="H5" s="402" t="s">
        <v>71</v>
      </c>
      <c r="I5" s="403"/>
      <c r="J5" s="404"/>
      <c r="K5" s="391" t="s">
        <v>69</v>
      </c>
      <c r="L5" s="398" t="s">
        <v>73</v>
      </c>
      <c r="M5" s="399"/>
      <c r="N5" s="400"/>
      <c r="O5" s="391" t="s">
        <v>74</v>
      </c>
    </row>
    <row r="6" spans="1:15" ht="24" customHeight="1">
      <c r="A6" s="394"/>
      <c r="B6" s="394"/>
      <c r="C6" s="140" t="s">
        <v>188</v>
      </c>
      <c r="D6" s="144" t="s">
        <v>193</v>
      </c>
      <c r="E6" s="140" t="s">
        <v>192</v>
      </c>
      <c r="F6" s="395"/>
      <c r="G6" s="395"/>
      <c r="H6" s="141" t="s">
        <v>188</v>
      </c>
      <c r="I6" s="141" t="s">
        <v>189</v>
      </c>
      <c r="J6" s="141" t="s">
        <v>192</v>
      </c>
      <c r="K6" s="392"/>
      <c r="L6" s="60" t="s">
        <v>76</v>
      </c>
      <c r="M6" s="60" t="s">
        <v>77</v>
      </c>
      <c r="N6" s="60" t="s">
        <v>78</v>
      </c>
      <c r="O6" s="392"/>
    </row>
    <row r="7" spans="1:15" s="156" customFormat="1" ht="13.5" customHeight="1">
      <c r="A7" s="195"/>
      <c r="B7" s="196">
        <f>C7+F7+G7+H7</f>
        <v>289</v>
      </c>
      <c r="C7" s="196">
        <f>D7+E7</f>
        <v>289</v>
      </c>
      <c r="D7" s="194">
        <v>289</v>
      </c>
      <c r="E7" s="194">
        <v>0</v>
      </c>
      <c r="F7" s="194">
        <v>0</v>
      </c>
      <c r="G7" s="194">
        <v>0</v>
      </c>
      <c r="H7" s="196">
        <f>I7+J7</f>
        <v>0</v>
      </c>
      <c r="I7" s="194">
        <v>0</v>
      </c>
      <c r="J7" s="194">
        <v>0</v>
      </c>
      <c r="K7" s="196">
        <f>L7+M7+N7+O7</f>
        <v>289</v>
      </c>
      <c r="L7" s="194">
        <v>185.91</v>
      </c>
      <c r="M7" s="194">
        <v>24.06</v>
      </c>
      <c r="N7" s="194">
        <v>11.82</v>
      </c>
      <c r="O7" s="194">
        <v>67.209999999999994</v>
      </c>
    </row>
    <row r="8" spans="1:15" ht="13.5" customHeight="1">
      <c r="A8" s="195" t="s">
        <v>215</v>
      </c>
      <c r="B8" s="196">
        <f>C8+F8+G8+H8</f>
        <v>289</v>
      </c>
      <c r="C8" s="196">
        <f>D8+E8</f>
        <v>289</v>
      </c>
      <c r="D8" s="194">
        <v>289</v>
      </c>
      <c r="E8" s="194">
        <v>0</v>
      </c>
      <c r="F8" s="194">
        <v>0</v>
      </c>
      <c r="G8" s="194">
        <v>0</v>
      </c>
      <c r="H8" s="196">
        <f>I8+J8</f>
        <v>0</v>
      </c>
      <c r="I8" s="194">
        <v>0</v>
      </c>
      <c r="J8" s="194">
        <v>0</v>
      </c>
      <c r="K8" s="196">
        <f>L8+M8+N8+O8</f>
        <v>289</v>
      </c>
      <c r="L8" s="194">
        <v>185.91</v>
      </c>
      <c r="M8" s="194">
        <v>24.06</v>
      </c>
      <c r="N8" s="194">
        <v>11.82</v>
      </c>
      <c r="O8" s="194">
        <v>67.209999999999994</v>
      </c>
    </row>
    <row r="9" spans="1:15" ht="13.5" customHeight="1">
      <c r="A9" s="195" t="s">
        <v>216</v>
      </c>
      <c r="B9" s="196">
        <f>C9+F9+G9+H9</f>
        <v>289</v>
      </c>
      <c r="C9" s="196">
        <f>D9+E9</f>
        <v>289</v>
      </c>
      <c r="D9" s="194">
        <v>289</v>
      </c>
      <c r="E9" s="194">
        <v>0</v>
      </c>
      <c r="F9" s="194">
        <v>0</v>
      </c>
      <c r="G9" s="194">
        <v>0</v>
      </c>
      <c r="H9" s="196">
        <f>I9+J9</f>
        <v>0</v>
      </c>
      <c r="I9" s="194">
        <v>0</v>
      </c>
      <c r="J9" s="194">
        <v>0</v>
      </c>
      <c r="K9" s="196">
        <f>L9+M9+N9+O9</f>
        <v>289</v>
      </c>
      <c r="L9" s="194">
        <v>185.91</v>
      </c>
      <c r="M9" s="194">
        <v>24.06</v>
      </c>
      <c r="N9" s="194">
        <v>11.82</v>
      </c>
      <c r="O9" s="194">
        <v>67.209999999999994</v>
      </c>
    </row>
  </sheetData>
  <sheetProtection formatCells="0" formatColumns="0" formatRows="0"/>
  <mergeCells count="12"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  <mergeCell ref="H5:J5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>
      <selection sqref="A1:J1"/>
    </sheetView>
  </sheetViews>
  <sheetFormatPr defaultRowHeight="13.5"/>
  <cols>
    <col min="1" max="10" width="15.25" customWidth="1"/>
  </cols>
  <sheetData>
    <row r="1" spans="1:10" ht="27" customHeight="1">
      <c r="A1" s="410" t="s">
        <v>93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1" t="s">
        <v>94</v>
      </c>
      <c r="J2" s="411"/>
    </row>
    <row r="3" spans="1:10" ht="20.25" customHeight="1">
      <c r="A3" s="172" t="s">
        <v>214</v>
      </c>
      <c r="B3" s="69"/>
      <c r="C3" s="69"/>
      <c r="D3" s="69"/>
      <c r="E3" s="69"/>
      <c r="F3" s="69"/>
      <c r="G3" s="69"/>
      <c r="H3" s="69"/>
      <c r="I3" s="412" t="s">
        <v>24</v>
      </c>
      <c r="J3" s="412"/>
    </row>
    <row r="4" spans="1:10" ht="13.5" customHeight="1">
      <c r="A4" s="408" t="s">
        <v>66</v>
      </c>
      <c r="B4" s="413" t="s">
        <v>79</v>
      </c>
      <c r="C4" s="413"/>
      <c r="D4" s="413"/>
      <c r="E4" s="417" t="s">
        <v>80</v>
      </c>
      <c r="F4" s="414" t="s">
        <v>95</v>
      </c>
      <c r="G4" s="415"/>
      <c r="H4" s="415"/>
      <c r="I4" s="415"/>
      <c r="J4" s="416"/>
    </row>
    <row r="5" spans="1:10" ht="13.5" customHeight="1">
      <c r="A5" s="425"/>
      <c r="B5" s="408" t="s">
        <v>81</v>
      </c>
      <c r="C5" s="408" t="s">
        <v>82</v>
      </c>
      <c r="D5" s="408" t="s">
        <v>83</v>
      </c>
      <c r="E5" s="418"/>
      <c r="F5" s="420" t="s">
        <v>69</v>
      </c>
      <c r="G5" s="422" t="s">
        <v>73</v>
      </c>
      <c r="H5" s="423"/>
      <c r="I5" s="424"/>
      <c r="J5" s="420" t="s">
        <v>74</v>
      </c>
    </row>
    <row r="6" spans="1:10" ht="24" customHeight="1">
      <c r="A6" s="409"/>
      <c r="B6" s="409"/>
      <c r="C6" s="409"/>
      <c r="D6" s="409"/>
      <c r="E6" s="419"/>
      <c r="F6" s="421"/>
      <c r="G6" s="67" t="s">
        <v>76</v>
      </c>
      <c r="H6" s="67" t="s">
        <v>77</v>
      </c>
      <c r="I6" s="67" t="s">
        <v>78</v>
      </c>
      <c r="J6" s="421"/>
    </row>
    <row r="7" spans="1:10" s="156" customFormat="1" ht="24" customHeight="1">
      <c r="A7" s="199"/>
      <c r="B7" s="197"/>
      <c r="C7" s="198"/>
      <c r="D7" s="198"/>
      <c r="E7" s="197" t="s">
        <v>69</v>
      </c>
      <c r="F7" s="200">
        <v>289</v>
      </c>
      <c r="G7" s="200">
        <v>185.91</v>
      </c>
      <c r="H7" s="200">
        <v>24.06</v>
      </c>
      <c r="I7" s="200">
        <v>11.82</v>
      </c>
      <c r="J7" s="200">
        <v>67.209999999999994</v>
      </c>
    </row>
    <row r="8" spans="1:10" ht="24" customHeight="1">
      <c r="A8" s="199" t="s">
        <v>215</v>
      </c>
      <c r="B8" s="197"/>
      <c r="C8" s="198"/>
      <c r="D8" s="198"/>
      <c r="E8" s="197"/>
      <c r="F8" s="200">
        <v>289</v>
      </c>
      <c r="G8" s="200">
        <v>185.91</v>
      </c>
      <c r="H8" s="200">
        <v>24.06</v>
      </c>
      <c r="I8" s="200">
        <v>11.82</v>
      </c>
      <c r="J8" s="200">
        <v>67.209999999999994</v>
      </c>
    </row>
    <row r="9" spans="1:10" ht="24" customHeight="1">
      <c r="A9" s="199" t="s">
        <v>216</v>
      </c>
      <c r="B9" s="197">
        <v>201</v>
      </c>
      <c r="C9" s="198"/>
      <c r="D9" s="198"/>
      <c r="E9" s="197" t="s">
        <v>217</v>
      </c>
      <c r="F9" s="200">
        <v>225.9</v>
      </c>
      <c r="G9" s="200">
        <v>133.80000000000001</v>
      </c>
      <c r="H9" s="200">
        <v>23.81</v>
      </c>
      <c r="I9" s="200">
        <v>1.08</v>
      </c>
      <c r="J9" s="200">
        <v>67.209999999999994</v>
      </c>
    </row>
    <row r="10" spans="1:10" ht="24" customHeight="1">
      <c r="A10" s="199" t="s">
        <v>218</v>
      </c>
      <c r="B10" s="197"/>
      <c r="C10" s="198" t="s">
        <v>219</v>
      </c>
      <c r="D10" s="198"/>
      <c r="E10" s="197" t="s">
        <v>220</v>
      </c>
      <c r="F10" s="200">
        <v>225.9</v>
      </c>
      <c r="G10" s="200">
        <v>133.80000000000001</v>
      </c>
      <c r="H10" s="200">
        <v>23.81</v>
      </c>
      <c r="I10" s="200">
        <v>1.08</v>
      </c>
      <c r="J10" s="200">
        <v>67.209999999999994</v>
      </c>
    </row>
    <row r="11" spans="1:10" ht="24" customHeight="1">
      <c r="A11" s="199" t="s">
        <v>221</v>
      </c>
      <c r="B11" s="197">
        <v>201</v>
      </c>
      <c r="C11" s="198" t="s">
        <v>222</v>
      </c>
      <c r="D11" s="198" t="s">
        <v>223</v>
      </c>
      <c r="E11" s="197" t="s">
        <v>224</v>
      </c>
      <c r="F11" s="200">
        <v>158.69</v>
      </c>
      <c r="G11" s="200">
        <v>133.80000000000001</v>
      </c>
      <c r="H11" s="200">
        <v>23.81</v>
      </c>
      <c r="I11" s="200">
        <v>1.08</v>
      </c>
      <c r="J11" s="200">
        <v>0</v>
      </c>
    </row>
    <row r="12" spans="1:10" ht="24" customHeight="1">
      <c r="A12" s="199" t="s">
        <v>221</v>
      </c>
      <c r="B12" s="197">
        <v>201</v>
      </c>
      <c r="C12" s="198" t="s">
        <v>222</v>
      </c>
      <c r="D12" s="198" t="s">
        <v>225</v>
      </c>
      <c r="E12" s="197" t="s">
        <v>226</v>
      </c>
      <c r="F12" s="200">
        <v>67.209999999999994</v>
      </c>
      <c r="G12" s="200">
        <v>0</v>
      </c>
      <c r="H12" s="200">
        <v>0</v>
      </c>
      <c r="I12" s="200">
        <v>0</v>
      </c>
      <c r="J12" s="200">
        <v>67.209999999999994</v>
      </c>
    </row>
    <row r="13" spans="1:10" ht="24" customHeight="1">
      <c r="A13" s="199" t="s">
        <v>216</v>
      </c>
      <c r="B13" s="197">
        <v>208</v>
      </c>
      <c r="C13" s="198"/>
      <c r="D13" s="198"/>
      <c r="E13" s="197" t="s">
        <v>227</v>
      </c>
      <c r="F13" s="200">
        <v>32.840000000000003</v>
      </c>
      <c r="G13" s="200">
        <v>21.85</v>
      </c>
      <c r="H13" s="200">
        <v>0.25</v>
      </c>
      <c r="I13" s="200">
        <v>10.74</v>
      </c>
      <c r="J13" s="200">
        <v>0</v>
      </c>
    </row>
    <row r="14" spans="1:10" ht="24" customHeight="1">
      <c r="A14" s="199" t="s">
        <v>218</v>
      </c>
      <c r="B14" s="197"/>
      <c r="C14" s="198" t="s">
        <v>228</v>
      </c>
      <c r="D14" s="198"/>
      <c r="E14" s="197" t="s">
        <v>229</v>
      </c>
      <c r="F14" s="200">
        <v>32.840000000000003</v>
      </c>
      <c r="G14" s="200">
        <v>21.85</v>
      </c>
      <c r="H14" s="200">
        <v>0.25</v>
      </c>
      <c r="I14" s="200">
        <v>10.74</v>
      </c>
      <c r="J14" s="200">
        <v>0</v>
      </c>
    </row>
    <row r="15" spans="1:10" ht="24" customHeight="1">
      <c r="A15" s="199" t="s">
        <v>221</v>
      </c>
      <c r="B15" s="197">
        <v>208</v>
      </c>
      <c r="C15" s="198" t="s">
        <v>230</v>
      </c>
      <c r="D15" s="198" t="s">
        <v>223</v>
      </c>
      <c r="E15" s="197" t="s">
        <v>231</v>
      </c>
      <c r="F15" s="200">
        <v>10.99</v>
      </c>
      <c r="G15" s="200">
        <v>0</v>
      </c>
      <c r="H15" s="200">
        <v>0.25</v>
      </c>
      <c r="I15" s="200">
        <v>10.74</v>
      </c>
      <c r="J15" s="200">
        <v>0</v>
      </c>
    </row>
    <row r="16" spans="1:10" ht="24" customHeight="1">
      <c r="A16" s="199" t="s">
        <v>221</v>
      </c>
      <c r="B16" s="197">
        <v>208</v>
      </c>
      <c r="C16" s="198" t="s">
        <v>230</v>
      </c>
      <c r="D16" s="198" t="s">
        <v>228</v>
      </c>
      <c r="E16" s="197" t="s">
        <v>232</v>
      </c>
      <c r="F16" s="200">
        <v>21.85</v>
      </c>
      <c r="G16" s="200">
        <v>21.85</v>
      </c>
      <c r="H16" s="200">
        <v>0</v>
      </c>
      <c r="I16" s="200">
        <v>0</v>
      </c>
      <c r="J16" s="200">
        <v>0</v>
      </c>
    </row>
    <row r="17" spans="1:10" ht="24" customHeight="1">
      <c r="A17" s="199" t="s">
        <v>216</v>
      </c>
      <c r="B17" s="197">
        <v>210</v>
      </c>
      <c r="C17" s="198"/>
      <c r="D17" s="198"/>
      <c r="E17" s="197" t="s">
        <v>233</v>
      </c>
      <c r="F17" s="200">
        <v>14.39</v>
      </c>
      <c r="G17" s="200">
        <v>14.39</v>
      </c>
      <c r="H17" s="200">
        <v>0</v>
      </c>
      <c r="I17" s="200">
        <v>0</v>
      </c>
      <c r="J17" s="200">
        <v>0</v>
      </c>
    </row>
    <row r="18" spans="1:10" ht="24" customHeight="1">
      <c r="A18" s="199" t="s">
        <v>218</v>
      </c>
      <c r="B18" s="197"/>
      <c r="C18" s="198" t="s">
        <v>234</v>
      </c>
      <c r="D18" s="198"/>
      <c r="E18" s="197" t="s">
        <v>235</v>
      </c>
      <c r="F18" s="200">
        <v>14.39</v>
      </c>
      <c r="G18" s="200">
        <v>14.39</v>
      </c>
      <c r="H18" s="200">
        <v>0</v>
      </c>
      <c r="I18" s="200">
        <v>0</v>
      </c>
      <c r="J18" s="200">
        <v>0</v>
      </c>
    </row>
    <row r="19" spans="1:10" ht="24" customHeight="1">
      <c r="A19" s="199" t="s">
        <v>221</v>
      </c>
      <c r="B19" s="197">
        <v>210</v>
      </c>
      <c r="C19" s="198" t="s">
        <v>236</v>
      </c>
      <c r="D19" s="198" t="s">
        <v>223</v>
      </c>
      <c r="E19" s="197" t="s">
        <v>237</v>
      </c>
      <c r="F19" s="200">
        <v>14.39</v>
      </c>
      <c r="G19" s="200">
        <v>14.39</v>
      </c>
      <c r="H19" s="200">
        <v>0</v>
      </c>
      <c r="I19" s="200">
        <v>0</v>
      </c>
      <c r="J19" s="200">
        <v>0</v>
      </c>
    </row>
    <row r="20" spans="1:10" ht="24" customHeight="1">
      <c r="A20" s="199" t="s">
        <v>216</v>
      </c>
      <c r="B20" s="197">
        <v>221</v>
      </c>
      <c r="C20" s="198"/>
      <c r="D20" s="198"/>
      <c r="E20" s="197" t="s">
        <v>238</v>
      </c>
      <c r="F20" s="200">
        <v>15.87</v>
      </c>
      <c r="G20" s="200">
        <v>15.87</v>
      </c>
      <c r="H20" s="200">
        <v>0</v>
      </c>
      <c r="I20" s="200">
        <v>0</v>
      </c>
      <c r="J20" s="200">
        <v>0</v>
      </c>
    </row>
    <row r="21" spans="1:10" ht="24" customHeight="1">
      <c r="A21" s="199" t="s">
        <v>218</v>
      </c>
      <c r="B21" s="197"/>
      <c r="C21" s="198" t="s">
        <v>225</v>
      </c>
      <c r="D21" s="198"/>
      <c r="E21" s="197" t="s">
        <v>239</v>
      </c>
      <c r="F21" s="200">
        <v>15.87</v>
      </c>
      <c r="G21" s="200">
        <v>15.87</v>
      </c>
      <c r="H21" s="200">
        <v>0</v>
      </c>
      <c r="I21" s="200">
        <v>0</v>
      </c>
      <c r="J21" s="200">
        <v>0</v>
      </c>
    </row>
    <row r="22" spans="1:10" ht="24" customHeight="1">
      <c r="A22" s="199" t="s">
        <v>221</v>
      </c>
      <c r="B22" s="197">
        <v>221</v>
      </c>
      <c r="C22" s="198" t="s">
        <v>240</v>
      </c>
      <c r="D22" s="198" t="s">
        <v>223</v>
      </c>
      <c r="E22" s="197" t="s">
        <v>241</v>
      </c>
      <c r="F22" s="200">
        <v>15.87</v>
      </c>
      <c r="G22" s="200">
        <v>15.87</v>
      </c>
      <c r="H22" s="200">
        <v>0</v>
      </c>
      <c r="I22" s="200">
        <v>0</v>
      </c>
      <c r="J22" s="200">
        <v>0</v>
      </c>
    </row>
  </sheetData>
  <sheetProtection formatCells="0" formatColumns="0" formatRows="0"/>
  <mergeCells count="13">
    <mergeCell ref="B5:B6"/>
    <mergeCell ref="C5:C6"/>
    <mergeCell ref="D5:D6"/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2020-05-08T02:59:20Z</dcterms:created>
  <dcterms:modified xsi:type="dcterms:W3CDTF">2020-06-03T02:05:34Z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18548658</vt:i4>
  </property>
</Properties>
</file>