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00" windowHeight="12270" firstSheet="14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'10一般公共预算基本支出经济分类表'!$A$1:$F$32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'14项目支出表'!$A$1:$P$25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'2部门收支总表'!$A$1:$R$13</definedName>
    <definedName name="_xlnm.Print_Area" localSheetId="4">'3部门收入总表'!$A$1:$O$34</definedName>
    <definedName name="_xlnm.Print_Area" localSheetId="5">'4部门支出总表'!$A$1:$J$34</definedName>
    <definedName name="_xlnm.Print_Area" localSheetId="6">'5部门支出总表 (资金来源)'!$A$1:$N$33</definedName>
    <definedName name="_xlnm.Print_Area" localSheetId="7">'6财政拨款收支总表'!$A$1:$O$13</definedName>
    <definedName name="_xlnm.Print_Area" localSheetId="8">'7财政拨款支出按功能分类'!$A$1:$J$29</definedName>
    <definedName name="_xlnm.Print_Area" localSheetId="9">'8一般公共预算支出表'!$A$1:$N$33</definedName>
    <definedName name="_xlnm.Print_Area" localSheetId="10">'9一般公共预算基本支出表（资金来源）'!$A$1:$AD$29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4519"/>
</workbook>
</file>

<file path=xl/calcChain.xml><?xml version="1.0" encoding="utf-8"?>
<calcChain xmlns="http://schemas.openxmlformats.org/spreadsheetml/2006/main">
  <c r="D11" i="21"/>
  <c r="D9"/>
  <c r="E9" s="1"/>
  <c r="E8"/>
  <c r="D8"/>
  <c r="E7"/>
  <c r="D7"/>
  <c r="D6"/>
  <c r="E6" s="1"/>
  <c r="L7" i="19"/>
  <c r="G7"/>
  <c r="F7"/>
  <c r="J25" i="18"/>
  <c r="E25"/>
  <c r="D25"/>
  <c r="J24"/>
  <c r="E24"/>
  <c r="D24"/>
  <c r="J23"/>
  <c r="E23"/>
  <c r="D23"/>
  <c r="J22"/>
  <c r="E22"/>
  <c r="D22"/>
  <c r="J21"/>
  <c r="E21"/>
  <c r="D21"/>
  <c r="J20"/>
  <c r="E20"/>
  <c r="D20"/>
  <c r="J19"/>
  <c r="E19"/>
  <c r="D19"/>
  <c r="J18"/>
  <c r="E18"/>
  <c r="D18"/>
  <c r="J17"/>
  <c r="E17"/>
  <c r="D17"/>
  <c r="J16"/>
  <c r="E16"/>
  <c r="D16"/>
  <c r="J15"/>
  <c r="E15"/>
  <c r="D15"/>
  <c r="J14"/>
  <c r="E14"/>
  <c r="D14"/>
  <c r="J13"/>
  <c r="E13"/>
  <c r="D13"/>
  <c r="J12"/>
  <c r="E12"/>
  <c r="D12"/>
  <c r="J11"/>
  <c r="E11"/>
  <c r="D11"/>
  <c r="J10"/>
  <c r="E10"/>
  <c r="D10"/>
  <c r="J9"/>
  <c r="E9"/>
  <c r="D9"/>
  <c r="J8"/>
  <c r="E8"/>
  <c r="D8"/>
  <c r="J7"/>
  <c r="E7"/>
  <c r="D7"/>
  <c r="AA29" i="13"/>
  <c r="Z29"/>
  <c r="Q29"/>
  <c r="P29"/>
  <c r="G29"/>
  <c r="F29"/>
  <c r="E29"/>
  <c r="AA28"/>
  <c r="Z28"/>
  <c r="Q28"/>
  <c r="P28"/>
  <c r="G28"/>
  <c r="F28"/>
  <c r="E28"/>
  <c r="AA27"/>
  <c r="Z27"/>
  <c r="Q27"/>
  <c r="P27"/>
  <c r="G27"/>
  <c r="F27"/>
  <c r="E27"/>
  <c r="AA26"/>
  <c r="Z26"/>
  <c r="Q26"/>
  <c r="P26"/>
  <c r="G26"/>
  <c r="F26"/>
  <c r="E26"/>
  <c r="AA25"/>
  <c r="Z25"/>
  <c r="Q25"/>
  <c r="P25"/>
  <c r="G25"/>
  <c r="F25"/>
  <c r="E25"/>
  <c r="AA24"/>
  <c r="Z24"/>
  <c r="Q24"/>
  <c r="P24"/>
  <c r="G24"/>
  <c r="F24"/>
  <c r="E24"/>
  <c r="AA23"/>
  <c r="Z23"/>
  <c r="Q23"/>
  <c r="P23"/>
  <c r="G23"/>
  <c r="F23"/>
  <c r="E23"/>
  <c r="AA22"/>
  <c r="Z22"/>
  <c r="Q22"/>
  <c r="P22"/>
  <c r="G22"/>
  <c r="F22"/>
  <c r="E22"/>
  <c r="AA21"/>
  <c r="Z21"/>
  <c r="Q21"/>
  <c r="P21"/>
  <c r="G21"/>
  <c r="F21"/>
  <c r="E21"/>
  <c r="AA20"/>
  <c r="Z20"/>
  <c r="Q20"/>
  <c r="P20"/>
  <c r="G20"/>
  <c r="F20"/>
  <c r="E20"/>
  <c r="AA19"/>
  <c r="Z19"/>
  <c r="Q19"/>
  <c r="P19"/>
  <c r="G19"/>
  <c r="F19"/>
  <c r="E19"/>
  <c r="AA18"/>
  <c r="Z18"/>
  <c r="Q18"/>
  <c r="P18"/>
  <c r="G18"/>
  <c r="F18"/>
  <c r="E18"/>
  <c r="AA17"/>
  <c r="Z17"/>
  <c r="Q17"/>
  <c r="P17"/>
  <c r="G17"/>
  <c r="F17"/>
  <c r="E17"/>
  <c r="AA16"/>
  <c r="Z16"/>
  <c r="Q16"/>
  <c r="P16"/>
  <c r="G16"/>
  <c r="F16"/>
  <c r="E16"/>
  <c r="AA15"/>
  <c r="Z15"/>
  <c r="Q15"/>
  <c r="P15"/>
  <c r="G15"/>
  <c r="F15"/>
  <c r="E15"/>
  <c r="AA14"/>
  <c r="Z14"/>
  <c r="Q14"/>
  <c r="P14"/>
  <c r="G14"/>
  <c r="F14"/>
  <c r="E14"/>
  <c r="AA13"/>
  <c r="Z13"/>
  <c r="Q13"/>
  <c r="P13"/>
  <c r="G13"/>
  <c r="F13"/>
  <c r="E13"/>
  <c r="AA12"/>
  <c r="Z12"/>
  <c r="Q12"/>
  <c r="P12"/>
  <c r="G12"/>
  <c r="F12"/>
  <c r="E12"/>
  <c r="AA11"/>
  <c r="Z11"/>
  <c r="Q11"/>
  <c r="P11"/>
  <c r="G11"/>
  <c r="F11"/>
  <c r="E11"/>
  <c r="AA10"/>
  <c r="Z10"/>
  <c r="Q10"/>
  <c r="P10"/>
  <c r="G10"/>
  <c r="F10"/>
  <c r="E10"/>
  <c r="AA9"/>
  <c r="Z9"/>
  <c r="Q9"/>
  <c r="P9"/>
  <c r="G9"/>
  <c r="F9"/>
  <c r="E9"/>
  <c r="AA8"/>
  <c r="Z8"/>
  <c r="Q8"/>
  <c r="P8"/>
  <c r="G8"/>
  <c r="F8"/>
  <c r="E8"/>
  <c r="F21" i="12"/>
  <c r="F20"/>
  <c r="F19"/>
  <c r="F18"/>
  <c r="F17"/>
  <c r="F16"/>
  <c r="F15"/>
  <c r="F14"/>
  <c r="F13"/>
  <c r="F12"/>
  <c r="F11"/>
  <c r="F10"/>
  <c r="F9"/>
  <c r="F8"/>
  <c r="F7"/>
  <c r="F6"/>
  <c r="F18" i="11"/>
  <c r="F17"/>
  <c r="F15"/>
  <c r="F14"/>
  <c r="F13"/>
  <c r="F12"/>
  <c r="F11"/>
  <c r="F10"/>
  <c r="F9"/>
  <c r="F8"/>
  <c r="F7"/>
  <c r="K13" i="10"/>
  <c r="H13"/>
  <c r="C13"/>
  <c r="B13"/>
  <c r="K12"/>
  <c r="H12"/>
  <c r="C12"/>
  <c r="B12"/>
  <c r="K11"/>
  <c r="H11"/>
  <c r="C11"/>
  <c r="B11"/>
  <c r="K10"/>
  <c r="H10"/>
  <c r="C10"/>
  <c r="B10"/>
  <c r="K9"/>
  <c r="H9"/>
  <c r="C9"/>
  <c r="B9"/>
  <c r="K8"/>
  <c r="H8"/>
  <c r="C8"/>
  <c r="B8"/>
  <c r="K7"/>
  <c r="H7"/>
  <c r="C7"/>
  <c r="B7"/>
  <c r="K33" i="9"/>
  <c r="F33"/>
  <c r="E33"/>
  <c r="K32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K22"/>
  <c r="F22"/>
  <c r="E22"/>
  <c r="F21"/>
  <c r="E21"/>
  <c r="F20"/>
  <c r="E20"/>
  <c r="F19"/>
  <c r="E19"/>
  <c r="K18"/>
  <c r="F18"/>
  <c r="E18"/>
  <c r="K17"/>
  <c r="F17"/>
  <c r="E17"/>
  <c r="K16"/>
  <c r="F16"/>
  <c r="E16"/>
  <c r="K15"/>
  <c r="F15"/>
  <c r="E15"/>
  <c r="K14"/>
  <c r="F14"/>
  <c r="E14"/>
  <c r="F13"/>
  <c r="E13"/>
  <c r="F12"/>
  <c r="E12"/>
  <c r="K11"/>
  <c r="F11"/>
  <c r="E11"/>
  <c r="K10"/>
  <c r="F10"/>
  <c r="E10"/>
  <c r="K9"/>
  <c r="F9"/>
  <c r="E9"/>
  <c r="K8"/>
  <c r="F8"/>
  <c r="E8"/>
  <c r="K7"/>
  <c r="F7"/>
  <c r="E7"/>
  <c r="L34" i="7"/>
  <c r="G34"/>
  <c r="F34"/>
  <c r="L33"/>
  <c r="G33"/>
  <c r="F33"/>
  <c r="L32"/>
  <c r="G32"/>
  <c r="F32"/>
  <c r="L31"/>
  <c r="G31"/>
  <c r="F31"/>
  <c r="L30"/>
  <c r="G30"/>
  <c r="F30"/>
  <c r="L29"/>
  <c r="G29"/>
  <c r="F29"/>
  <c r="L28"/>
  <c r="G28"/>
  <c r="F28"/>
  <c r="L27"/>
  <c r="G27"/>
  <c r="F27"/>
  <c r="L26"/>
  <c r="G26"/>
  <c r="F26"/>
  <c r="L25"/>
  <c r="G25"/>
  <c r="F25"/>
  <c r="L24"/>
  <c r="G24"/>
  <c r="F24"/>
  <c r="L23"/>
  <c r="G23"/>
  <c r="F23"/>
  <c r="G22"/>
  <c r="F22"/>
  <c r="G21"/>
  <c r="F21"/>
  <c r="G20"/>
  <c r="F20"/>
  <c r="L19"/>
  <c r="G19"/>
  <c r="F19"/>
  <c r="L18"/>
  <c r="G18"/>
  <c r="F18"/>
  <c r="L17"/>
  <c r="G17"/>
  <c r="F17"/>
  <c r="L16"/>
  <c r="G16"/>
  <c r="F16"/>
  <c r="L15"/>
  <c r="G15"/>
  <c r="F15"/>
  <c r="G14"/>
  <c r="F14"/>
  <c r="G13"/>
  <c r="F13"/>
  <c r="L12"/>
  <c r="G12"/>
  <c r="F12"/>
  <c r="L11"/>
  <c r="G11"/>
  <c r="F11"/>
  <c r="L10"/>
  <c r="G10"/>
  <c r="F10"/>
  <c r="L9"/>
  <c r="G9"/>
  <c r="F9"/>
  <c r="L8"/>
  <c r="G8"/>
  <c r="F8"/>
  <c r="L7"/>
  <c r="G7"/>
  <c r="F7"/>
  <c r="O13" i="6"/>
  <c r="H13"/>
  <c r="C13"/>
  <c r="B13"/>
  <c r="O12"/>
  <c r="H12"/>
  <c r="C12"/>
  <c r="B12"/>
  <c r="O11"/>
  <c r="H11"/>
  <c r="C11"/>
  <c r="B11"/>
  <c r="O10"/>
  <c r="H10"/>
  <c r="C10"/>
  <c r="B10"/>
  <c r="O9"/>
  <c r="H9"/>
  <c r="C9"/>
  <c r="B9"/>
  <c r="O8"/>
  <c r="H8"/>
  <c r="C8"/>
  <c r="B8"/>
  <c r="O7"/>
  <c r="H7"/>
  <c r="C7"/>
  <c r="B7"/>
</calcChain>
</file>

<file path=xl/sharedStrings.xml><?xml version="1.0" encoding="utf-8"?>
<sst xmlns="http://schemas.openxmlformats.org/spreadsheetml/2006/main" count="1079" uniqueCount="325">
  <si>
    <t>附件2</t>
  </si>
  <si>
    <t>新宾满族自治县文化旅游和广播电视中心2020年部门预算和“三公”经费预算公开表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</si>
  <si>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</si>
  <si>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</si>
  <si>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</si>
  <si>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</si>
  <si>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</si>
  <si>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</si>
  <si>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</si>
  <si>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</si>
  <si>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</si>
  <si>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</si>
  <si>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</si>
  <si>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</si>
  <si>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</si>
  <si>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</si>
  <si>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</si>
  <si>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</si>
  <si>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</si>
  <si>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</si>
  <si>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</si>
  <si>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</si>
  <si>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</si>
  <si>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</si>
  <si>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</si>
  <si>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部门名称：新宾满族自治县文化旅游和广播电视中心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</si>
  <si>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</si>
  <si>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</si>
  <si>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</si>
  <si>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</si>
  <si>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</si>
  <si>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</si>
  <si>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</si>
  <si>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</si>
  <si>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</si>
  <si>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</si>
  <si>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</si>
  <si>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</si>
  <si>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</si>
  <si>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</si>
  <si>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</si>
  <si>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</si>
  <si>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</si>
  <si>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</si>
  <si>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</si>
  <si>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</si>
  <si>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</si>
  <si>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</si>
  <si>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</si>
  <si>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</si>
  <si>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</si>
  <si>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</si>
  <si>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</si>
  <si>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</si>
  <si>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</si>
  <si>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</si>
  <si>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</si>
  <si>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</si>
  <si>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</si>
  <si>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</si>
  <si>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</si>
  <si>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</si>
  <si>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</si>
  <si>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</si>
  <si>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</si>
  <si>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</si>
  <si>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</si>
  <si>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</si>
  <si>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</si>
  <si>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</si>
  <si>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</si>
  <si>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</si>
  <si>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</si>
  <si>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</si>
  <si>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</si>
  <si>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</si>
  <si>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</si>
  <si>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</si>
  <si>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</si>
  <si>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</si>
  <si>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</si>
  <si>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</si>
  <si>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</si>
  <si>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</si>
  <si>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</si>
  <si>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</si>
  <si>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</si>
  <si>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</si>
  <si>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</si>
  <si>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</si>
  <si>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</si>
  <si>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</si>
  <si>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</si>
  <si>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</si>
  <si>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</si>
  <si>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</si>
  <si>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新宾满族自治县文化旅游和广播电视中心</t>
  </si>
  <si>
    <t xml:space="preserve">  新宾满族自治县文化旅游和广播电视中心（本级）</t>
  </si>
  <si>
    <t xml:space="preserve">  新宾满族自治县图书馆</t>
  </si>
  <si>
    <t xml:space="preserve">  新宾满族自治县文化馆</t>
  </si>
  <si>
    <t xml:space="preserve">  新宾满族自治县赫图阿拉城文物管理所</t>
  </si>
  <si>
    <t xml:space="preserve">  新宾满族自治县清永陵文物管理所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</si>
  <si>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</si>
  <si>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</si>
  <si>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</si>
  <si>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</si>
  <si>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</si>
  <si>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</si>
  <si>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</si>
  <si>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新宾满族自治县文化旅游和广播电视中心</t>
  </si>
  <si>
    <t>文化旅游体育与传媒支出</t>
  </si>
  <si>
    <t xml:space="preserve">    新宾满族自治县文化旅游和广播电视中心</t>
  </si>
  <si>
    <t>01</t>
  </si>
  <si>
    <t xml:space="preserve">  文化和旅游</t>
  </si>
  <si>
    <t xml:space="preserve">      新宾满族自治县文化旅游和广播电视中心</t>
  </si>
  <si>
    <t xml:space="preserve">  01</t>
  </si>
  <si>
    <t>04</t>
  </si>
  <si>
    <t xml:space="preserve">    图书馆</t>
  </si>
  <si>
    <t>09</t>
  </si>
  <si>
    <t xml:space="preserve">    群众文化</t>
  </si>
  <si>
    <t>11</t>
  </si>
  <si>
    <t>文化创作和保护</t>
  </si>
  <si>
    <t>99</t>
  </si>
  <si>
    <t>其他文化支出</t>
  </si>
  <si>
    <t>02</t>
  </si>
  <si>
    <t xml:space="preserve">  文物</t>
  </si>
  <si>
    <t xml:space="preserve">  02</t>
  </si>
  <si>
    <t xml:space="preserve">    其他文物支出</t>
  </si>
  <si>
    <t>08</t>
  </si>
  <si>
    <t xml:space="preserve">  广播电视</t>
  </si>
  <si>
    <t xml:space="preserve">  08</t>
  </si>
  <si>
    <t xml:space="preserve">    行政运行</t>
  </si>
  <si>
    <t xml:space="preserve">    广播</t>
  </si>
  <si>
    <t>05</t>
  </si>
  <si>
    <t xml:space="preserve">    电视</t>
  </si>
  <si>
    <t>其他文化体育与传媒</t>
  </si>
  <si>
    <t xml:space="preserve">  99</t>
  </si>
  <si>
    <t>社会保障和就业支出</t>
  </si>
  <si>
    <t xml:space="preserve">  行政事业单位养老支出</t>
  </si>
  <si>
    <t xml:space="preserve">  05</t>
  </si>
  <si>
    <t xml:space="preserve">    行政单位离退休</t>
  </si>
  <si>
    <t xml:space="preserve">    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</si>
  <si>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</si>
  <si>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</si>
  <si>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</si>
  <si>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</si>
  <si>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</si>
  <si>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</si>
  <si>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</si>
  <si>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</si>
  <si>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</si>
  <si>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</si>
  <si>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</si>
  <si>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</si>
  <si>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</si>
  <si>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</si>
  <si>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电视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</si>
  <si>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</si>
  <si>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</si>
  <si>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</si>
  <si>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</si>
  <si>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</si>
  <si>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</si>
  <si>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</si>
  <si>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</si>
  <si>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</si>
  <si>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</si>
  <si>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</si>
  <si>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</si>
  <si>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</si>
  <si>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</si>
  <si>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</si>
  <si>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</si>
  <si>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</si>
  <si>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</si>
  <si>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</si>
  <si>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</si>
  <si>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</si>
  <si>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</si>
  <si>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</si>
  <si>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</si>
  <si>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</si>
  <si>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</si>
  <si>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</si>
  <si>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</si>
  <si>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</si>
  <si>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</si>
  <si>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</si>
  <si>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</si>
  <si>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</si>
  <si>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</si>
  <si>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</si>
  <si>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</si>
  <si>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</si>
  <si>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</si>
  <si>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</si>
  <si>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</si>
  <si>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</si>
  <si>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</si>
  <si>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</si>
  <si>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</si>
  <si>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</si>
  <si>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</si>
  <si>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</si>
  <si>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</si>
  <si>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</si>
  <si>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</si>
  <si>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</si>
  <si>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</si>
  <si>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</si>
  <si>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</si>
  <si>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</si>
  <si>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</si>
  <si>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</si>
  <si>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</si>
  <si>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</si>
  <si>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</si>
  <si>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</si>
  <si>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</si>
  <si>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</si>
  <si>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</si>
  <si>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</si>
  <si>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</si>
  <si>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</si>
  <si>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清永陵日常维护费用2</t>
  </si>
  <si>
    <t>古建筑修缮及其他文物费用</t>
  </si>
  <si>
    <t>电费及材料费、乡镇经费</t>
  </si>
  <si>
    <t>清永陵日常维护费</t>
  </si>
  <si>
    <t>宣传促销费用</t>
  </si>
  <si>
    <t>文物保护业务费7</t>
  </si>
  <si>
    <t>景区取暖费用</t>
  </si>
  <si>
    <t>文物保护业务费3</t>
  </si>
  <si>
    <t>办公费及业务费</t>
  </si>
  <si>
    <t>节目费</t>
  </si>
  <si>
    <t>中央电视台节目费用，180套数字节目费用</t>
  </si>
  <si>
    <t>文物保护业务费4</t>
  </si>
  <si>
    <t>车辆费用</t>
  </si>
  <si>
    <t>文物保护业务费</t>
  </si>
  <si>
    <t>差旅费及伙食补助</t>
  </si>
  <si>
    <t>文物保护业务费5</t>
  </si>
  <si>
    <t>博物錧费用</t>
  </si>
  <si>
    <t>文物保护业务费6</t>
  </si>
  <si>
    <t>景区电费</t>
  </si>
  <si>
    <t>文物保护业务费1</t>
  </si>
  <si>
    <t>业务宣传费用</t>
  </si>
  <si>
    <t>文物保护业务费10</t>
  </si>
  <si>
    <t>景区绿化费用</t>
  </si>
  <si>
    <t>清永陵日常维护费用</t>
  </si>
  <si>
    <t>清永陵工人工资</t>
  </si>
  <si>
    <t>线路维护费用</t>
  </si>
  <si>
    <t>线路更新维护费用</t>
  </si>
  <si>
    <t>文物保护业务费8</t>
  </si>
  <si>
    <t>景区电话费</t>
  </si>
  <si>
    <t>文物保护业务费9</t>
  </si>
  <si>
    <t>景区维修维护费用</t>
  </si>
  <si>
    <t>清永陵日常维护费用1</t>
  </si>
  <si>
    <t>环境绿化100千元，文物保护50千元</t>
  </si>
  <si>
    <t>文物保护业务费2</t>
  </si>
  <si>
    <t>景区工人工资</t>
  </si>
  <si>
    <t>文化创作和保护费</t>
  </si>
  <si>
    <t>2020年非物质文化遗产保护费用</t>
  </si>
  <si>
    <t>其他文化费用</t>
  </si>
  <si>
    <t>2020年美术馆图书馆文化馆免费开放补助费用</t>
  </si>
  <si>
    <t>设备线路维护费用</t>
  </si>
  <si>
    <t>用于广播电视无线覆盖设备运行维护费用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</si>
  <si>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</si>
  <si>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</si>
  <si>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</si>
  <si>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</si>
  <si>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</si>
  <si>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</si>
  <si>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</si>
  <si>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</si>
  <si>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</si>
  <si>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</si>
  <si>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</si>
  <si>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</si>
  <si>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</si>
  <si>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</si>
  <si>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</si>
  <si>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</si>
  <si>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</si>
  <si>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</si>
  <si>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</si>
  <si>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</si>
  <si>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</si>
  <si>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</si>
  <si>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</si>
  <si>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</si>
  <si>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</si>
  <si>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</si>
  <si>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</si>
  <si>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</si>
  <si>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</si>
  <si>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</si>
  <si>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行政运行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</si>
  <si>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</si>
  <si>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</si>
  <si>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</si>
  <si>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</si>
  <si>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</si>
  <si>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</si>
  <si>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</si>
  <si>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</si>
  <si>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</si>
  <si>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</si>
  <si>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</si>
  <si>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</si>
  <si>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</si>
  <si>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</si>
  <si>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</si>
  <si>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</si>
  <si>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</si>
  <si>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</si>
  <si>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</si>
  <si>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</si>
  <si>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</si>
  <si>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</si>
  <si>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</si>
  <si>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</si>
  <si>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</si>
  <si>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</si>
  <si>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</si>
  <si>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文化旅游和广播电视中心</t>
    <phoneticPr fontId="9" type="noConversion"/>
  </si>
  <si>
    <t>十三、国有资源（资产）有偿使用收入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</si>
</sst>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0.00_ "/>
    <numFmt numFmtId="178" formatCode="#,##0.00;[Red]#,##0.00"/>
    <numFmt numFmtId="179" formatCode="#,##0.00_ "/>
    <numFmt numFmtId="180" formatCode=";;"/>
    <numFmt numFmtId="181" formatCode="#,##0.0"/>
    <numFmt numFmtId="182" formatCode="#,##0.0000"/>
  </numFmts>
  <fonts count="3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0"/>
      <name val="Arial"/>
      <family val="2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006100"/>
      <name val="宋体"/>
      <charset val="134"/>
      <scheme val="minor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sz val="11"/>
      <color rgb="FF9C0006"/>
      <name val="宋体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2"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3" borderId="26" applyNumberFormat="0" applyAlignment="0" applyProtection="0">
      <alignment vertical="center"/>
    </xf>
    <xf numFmtId="0" fontId="9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3" borderId="27" applyNumberFormat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0" borderId="0"/>
    <xf numFmtId="0" fontId="32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8" borderId="29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0" borderId="0"/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top"/>
    </xf>
    <xf numFmtId="0" fontId="2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5" fillId="17" borderId="26" applyNumberFormat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5" borderId="28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5" borderId="28" applyNumberFormat="0" applyFont="0" applyAlignment="0" applyProtection="0">
      <alignment vertical="center"/>
    </xf>
  </cellStyleXfs>
  <cellXfs count="526">
    <xf numFmtId="0" fontId="0" fillId="0" borderId="0" xfId="0">
      <alignment vertical="center"/>
    </xf>
    <xf numFmtId="0" fontId="3" fillId="0" borderId="0" xfId="125" applyFont="1" applyAlignment="1">
      <alignment vertical="center"/>
    </xf>
    <xf numFmtId="0" fontId="3" fillId="0" borderId="0" xfId="125" applyFont="1" applyAlignment="1">
      <alignment horizontal="center" vertical="center"/>
    </xf>
    <xf numFmtId="0" fontId="4" fillId="0" borderId="1" xfId="125" applyFont="1" applyBorder="1" applyAlignment="1">
      <alignment horizontal="center" vertical="center"/>
    </xf>
    <xf numFmtId="0" fontId="4" fillId="0" borderId="2" xfId="125" applyFont="1" applyBorder="1" applyAlignment="1">
      <alignment horizontal="center" vertical="center"/>
    </xf>
    <xf numFmtId="0" fontId="4" fillId="0" borderId="1" xfId="125" applyFont="1" applyBorder="1" applyAlignment="1">
      <alignment horizontal="center" vertical="center" wrapText="1"/>
    </xf>
    <xf numFmtId="0" fontId="4" fillId="0" borderId="3" xfId="125" applyFont="1" applyBorder="1" applyAlignment="1">
      <alignment horizontal="center" vertical="center"/>
    </xf>
    <xf numFmtId="0" fontId="4" fillId="0" borderId="4" xfId="125" applyFont="1" applyBorder="1" applyAlignment="1">
      <alignment horizontal="center" vertical="center"/>
    </xf>
    <xf numFmtId="0" fontId="5" fillId="2" borderId="0" xfId="4" applyFont="1" applyFill="1" applyAlignment="1">
      <alignment horizontal="centerContinuous" vertical="center"/>
    </xf>
    <xf numFmtId="0" fontId="6" fillId="2" borderId="6" xfId="149" applyFont="1" applyFill="1" applyBorder="1" applyAlignment="1">
      <alignment vertical="center"/>
    </xf>
    <xf numFmtId="0" fontId="7" fillId="2" borderId="0" xfId="4" applyFont="1" applyFill="1">
      <alignment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7" fillId="2" borderId="9" xfId="4" applyNumberFormat="1" applyFont="1" applyFill="1" applyBorder="1" applyAlignment="1" applyProtection="1">
      <alignment horizontal="center" vertical="center"/>
    </xf>
    <xf numFmtId="0" fontId="7" fillId="2" borderId="9" xfId="4" applyNumberFormat="1" applyFont="1" applyFill="1" applyBorder="1" applyAlignment="1" applyProtection="1">
      <alignment vertical="center"/>
    </xf>
    <xf numFmtId="0" fontId="7" fillId="2" borderId="9" xfId="4" applyNumberFormat="1" applyFont="1" applyFill="1" applyBorder="1" applyAlignment="1" applyProtection="1">
      <alignment vertical="center" wrapText="1"/>
    </xf>
    <xf numFmtId="0" fontId="8" fillId="2" borderId="0" xfId="4" applyFont="1" applyFill="1">
      <alignment vertical="center"/>
    </xf>
    <xf numFmtId="0" fontId="7" fillId="2" borderId="1" xfId="4" applyNumberFormat="1" applyFont="1" applyFill="1" applyBorder="1" applyAlignment="1" applyProtection="1">
      <alignment vertical="center" wrapText="1"/>
    </xf>
    <xf numFmtId="0" fontId="9" fillId="0" borderId="0" xfId="4">
      <alignment vertical="center"/>
    </xf>
    <xf numFmtId="0" fontId="7" fillId="2" borderId="0" xfId="4" applyNumberFormat="1" applyFont="1" applyFill="1" applyAlignment="1" applyProtection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7" fillId="2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59" applyNumberFormat="1" applyFont="1" applyFill="1" applyAlignment="1" applyProtection="1">
      <alignment horizontal="centerContinuous" vertical="center"/>
    </xf>
    <xf numFmtId="2" fontId="10" fillId="0" borderId="0" xfId="159" applyNumberFormat="1" applyFont="1" applyFill="1" applyAlignment="1" applyProtection="1">
      <alignment horizontal="centerContinuous" vertical="center"/>
    </xf>
    <xf numFmtId="2" fontId="8" fillId="0" borderId="0" xfId="159" applyNumberFormat="1" applyFont="1" applyFill="1" applyAlignment="1" applyProtection="1">
      <alignment horizontal="center" vertical="center"/>
    </xf>
    <xf numFmtId="2" fontId="6" fillId="0" borderId="0" xfId="159" applyNumberFormat="1" applyFont="1" applyFill="1" applyAlignment="1" applyProtection="1">
      <alignment horizontal="right" vertical="center"/>
    </xf>
    <xf numFmtId="0" fontId="6" fillId="0" borderId="6" xfId="149" applyFont="1" applyFill="1" applyBorder="1" applyAlignment="1">
      <alignment horizontal="left" vertical="center"/>
    </xf>
    <xf numFmtId="176" fontId="8" fillId="0" borderId="0" xfId="159" applyNumberFormat="1" applyFont="1" applyFill="1" applyAlignment="1">
      <alignment horizontal="center" vertical="center"/>
    </xf>
    <xf numFmtId="176" fontId="6" fillId="0" borderId="6" xfId="159" applyNumberFormat="1" applyFont="1" applyFill="1" applyBorder="1" applyAlignment="1" applyProtection="1">
      <alignment horizontal="right" vertical="center"/>
    </xf>
    <xf numFmtId="0" fontId="6" fillId="0" borderId="1" xfId="140" applyFont="1" applyFill="1" applyBorder="1" applyAlignment="1">
      <alignment horizontal="center" vertical="center" wrapText="1"/>
    </xf>
    <xf numFmtId="0" fontId="8" fillId="0" borderId="10" xfId="140" applyNumberFormat="1" applyFont="1" applyFill="1" applyBorder="1" applyAlignment="1" applyProtection="1">
      <alignment horizontal="left" wrapText="1"/>
    </xf>
    <xf numFmtId="0" fontId="8" fillId="0" borderId="10" xfId="140" applyNumberFormat="1" applyFont="1" applyFill="1" applyBorder="1" applyAlignment="1" applyProtection="1">
      <alignment horizontal="left"/>
    </xf>
    <xf numFmtId="49" fontId="8" fillId="0" borderId="10" xfId="140" applyNumberFormat="1" applyFont="1" applyFill="1" applyBorder="1" applyAlignment="1" applyProtection="1">
      <alignment horizontal="left"/>
    </xf>
    <xf numFmtId="4" fontId="8" fillId="0" borderId="10" xfId="159" applyNumberFormat="1" applyFont="1" applyFill="1" applyBorder="1" applyAlignment="1" applyProtection="1">
      <alignment horizontal="right" wrapText="1"/>
    </xf>
    <xf numFmtId="49" fontId="4" fillId="0" borderId="0" xfId="159" applyNumberFormat="1" applyFont="1" applyFill="1" applyAlignment="1" applyProtection="1">
      <alignment vertical="center"/>
    </xf>
    <xf numFmtId="0" fontId="9" fillId="0" borderId="0" xfId="140">
      <alignment vertical="center"/>
    </xf>
    <xf numFmtId="176" fontId="8" fillId="0" borderId="0" xfId="159" applyNumberFormat="1" applyFont="1" applyFill="1" applyAlignment="1">
      <alignment vertical="center"/>
    </xf>
    <xf numFmtId="0" fontId="11" fillId="0" borderId="0" xfId="139" applyFont="1" applyAlignment="1"/>
    <xf numFmtId="0" fontId="9" fillId="0" borderId="0" xfId="139">
      <alignment vertical="center"/>
    </xf>
    <xf numFmtId="0" fontId="8" fillId="0" borderId="0" xfId="145" applyFont="1" applyFill="1">
      <alignment vertical="center"/>
    </xf>
    <xf numFmtId="0" fontId="8" fillId="0" borderId="0" xfId="145" applyFont="1" applyAlignment="1">
      <alignment horizontal="right"/>
    </xf>
    <xf numFmtId="0" fontId="12" fillId="0" borderId="1" xfId="145" applyFont="1" applyBorder="1" applyAlignment="1">
      <alignment horizontal="center"/>
    </xf>
    <xf numFmtId="0" fontId="12" fillId="0" borderId="16" xfId="145" applyFont="1" applyBorder="1" applyAlignment="1">
      <alignment horizontal="center"/>
    </xf>
    <xf numFmtId="0" fontId="12" fillId="0" borderId="15" xfId="145" applyFont="1" applyFill="1" applyBorder="1" applyAlignment="1">
      <alignment vertical="center"/>
    </xf>
    <xf numFmtId="4" fontId="12" fillId="0" borderId="1" xfId="145" applyNumberFormat="1" applyFont="1" applyFill="1" applyBorder="1" applyAlignment="1">
      <alignment horizontal="right"/>
    </xf>
    <xf numFmtId="178" fontId="12" fillId="0" borderId="1" xfId="145" applyNumberFormat="1" applyFont="1" applyFill="1" applyBorder="1" applyAlignment="1">
      <alignment horizontal="right"/>
    </xf>
    <xf numFmtId="178" fontId="11" fillId="0" borderId="1" xfId="145" applyNumberFormat="1" applyFont="1" applyFill="1" applyBorder="1" applyAlignment="1">
      <alignment horizontal="right"/>
    </xf>
    <xf numFmtId="10" fontId="11" fillId="0" borderId="16" xfId="145" applyNumberFormat="1" applyFont="1" applyFill="1" applyBorder="1" applyAlignment="1">
      <alignment horizontal="right"/>
    </xf>
    <xf numFmtId="0" fontId="11" fillId="0" borderId="15" xfId="145" applyFont="1" applyFill="1" applyBorder="1" applyAlignment="1">
      <alignment vertical="center" wrapText="1"/>
    </xf>
    <xf numFmtId="4" fontId="11" fillId="0" borderId="1" xfId="145" applyNumberFormat="1" applyFont="1" applyFill="1" applyBorder="1" applyAlignment="1" applyProtection="1">
      <alignment horizontal="right"/>
    </xf>
    <xf numFmtId="0" fontId="11" fillId="0" borderId="15" xfId="145" applyFont="1" applyFill="1" applyBorder="1" applyAlignment="1">
      <alignment vertical="center"/>
    </xf>
    <xf numFmtId="0" fontId="11" fillId="0" borderId="1" xfId="145" applyFont="1" applyFill="1" applyBorder="1" applyAlignment="1">
      <alignment horizontal="right"/>
    </xf>
    <xf numFmtId="4" fontId="11" fillId="0" borderId="1" xfId="145" applyNumberFormat="1" applyFont="1" applyFill="1" applyBorder="1" applyAlignment="1">
      <alignment horizontal="right"/>
    </xf>
    <xf numFmtId="0" fontId="11" fillId="0" borderId="15" xfId="145" applyFont="1" applyBorder="1" applyAlignment="1">
      <alignment vertical="center"/>
    </xf>
    <xf numFmtId="0" fontId="11" fillId="0" borderId="1" xfId="145" applyFont="1" applyBorder="1">
      <alignment vertical="center"/>
    </xf>
    <xf numFmtId="178" fontId="11" fillId="0" borderId="1" xfId="145" applyNumberFormat="1" applyFont="1" applyBorder="1" applyAlignment="1">
      <alignment horizontal="right"/>
    </xf>
    <xf numFmtId="179" fontId="11" fillId="0" borderId="1" xfId="145" applyNumberFormat="1" applyFont="1" applyBorder="1">
      <alignment vertical="center"/>
    </xf>
    <xf numFmtId="177" fontId="12" fillId="0" borderId="16" xfId="145" applyNumberFormat="1" applyFont="1" applyBorder="1">
      <alignment vertical="center"/>
    </xf>
    <xf numFmtId="0" fontId="11" fillId="0" borderId="17" xfId="145" applyFont="1" applyBorder="1" applyAlignment="1">
      <alignment vertical="center"/>
    </xf>
    <xf numFmtId="0" fontId="11" fillId="0" borderId="18" xfId="145" applyFont="1" applyBorder="1">
      <alignment vertical="center"/>
    </xf>
    <xf numFmtId="177" fontId="11" fillId="0" borderId="19" xfId="145" applyNumberFormat="1" applyFont="1" applyBorder="1">
      <alignment vertical="center"/>
    </xf>
    <xf numFmtId="0" fontId="5" fillId="0" borderId="0" xfId="109" applyFont="1" applyAlignment="1">
      <alignment horizontal="centerContinuous" vertical="center"/>
    </xf>
    <xf numFmtId="0" fontId="7" fillId="0" borderId="0" xfId="109" applyNumberFormat="1" applyFont="1" applyFill="1" applyAlignment="1" applyProtection="1">
      <alignment horizontal="right" vertical="center"/>
    </xf>
    <xf numFmtId="0" fontId="9" fillId="0" borderId="0" xfId="109">
      <alignment vertical="center"/>
    </xf>
    <xf numFmtId="0" fontId="7" fillId="0" borderId="0" xfId="109" applyFont="1" applyAlignment="1">
      <alignment horizontal="right" vertical="center"/>
    </xf>
    <xf numFmtId="0" fontId="7" fillId="0" borderId="1" xfId="109" applyFont="1" applyBorder="1" applyAlignment="1">
      <alignment horizontal="center" vertical="center"/>
    </xf>
    <xf numFmtId="180" fontId="8" fillId="0" borderId="1" xfId="109" applyNumberFormat="1" applyFont="1" applyFill="1" applyBorder="1" applyAlignment="1" applyProtection="1">
      <alignment vertical="center" wrapText="1"/>
    </xf>
    <xf numFmtId="49" fontId="8" fillId="0" borderId="1" xfId="109" applyNumberFormat="1" applyFont="1" applyFill="1" applyBorder="1" applyAlignment="1" applyProtection="1">
      <alignment vertical="center" wrapText="1"/>
    </xf>
    <xf numFmtId="0" fontId="9" fillId="0" borderId="1" xfId="109" applyBorder="1">
      <alignment vertical="center"/>
    </xf>
    <xf numFmtId="0" fontId="6" fillId="0" borderId="0" xfId="109" applyFont="1" applyFill="1">
      <alignment vertical="center"/>
    </xf>
    <xf numFmtId="0" fontId="7" fillId="0" borderId="0" xfId="109" applyFont="1">
      <alignment vertical="center"/>
    </xf>
    <xf numFmtId="0" fontId="5" fillId="0" borderId="0" xfId="107" applyFont="1" applyAlignment="1">
      <alignment horizontal="centerContinuous" vertical="center"/>
    </xf>
    <xf numFmtId="0" fontId="9" fillId="0" borderId="0" xfId="107">
      <alignment vertical="center"/>
    </xf>
    <xf numFmtId="0" fontId="6" fillId="0" borderId="1" xfId="107" applyFont="1" applyBorder="1" applyAlignment="1">
      <alignment horizontal="center" vertical="center" wrapText="1"/>
    </xf>
    <xf numFmtId="49" fontId="9" fillId="0" borderId="1" xfId="107" applyNumberFormat="1" applyFont="1" applyFill="1" applyBorder="1" applyAlignment="1" applyProtection="1">
      <alignment horizontal="left"/>
    </xf>
    <xf numFmtId="49" fontId="8" fillId="0" borderId="2" xfId="107" applyNumberFormat="1" applyFont="1" applyFill="1" applyBorder="1" applyAlignment="1" applyProtection="1">
      <alignment horizontal="left" wrapText="1"/>
    </xf>
    <xf numFmtId="49" fontId="8" fillId="0" borderId="1" xfId="107" applyNumberFormat="1" applyFont="1" applyFill="1" applyBorder="1" applyAlignment="1" applyProtection="1">
      <alignment horizontal="left"/>
    </xf>
    <xf numFmtId="178" fontId="8" fillId="0" borderId="1" xfId="107" applyNumberFormat="1" applyFont="1" applyFill="1" applyBorder="1" applyAlignment="1" applyProtection="1">
      <alignment horizontal="right" wrapText="1"/>
    </xf>
    <xf numFmtId="178" fontId="8" fillId="0" borderId="1" xfId="158" applyNumberFormat="1" applyFont="1" applyFill="1" applyBorder="1" applyAlignment="1" applyProtection="1">
      <alignment horizontal="right" wrapText="1"/>
    </xf>
    <xf numFmtId="0" fontId="8" fillId="0" borderId="0" xfId="107" applyFont="1" applyFill="1">
      <alignment vertical="center"/>
    </xf>
    <xf numFmtId="0" fontId="7" fillId="0" borderId="0" xfId="107" applyNumberFormat="1" applyFont="1" applyFill="1" applyAlignment="1" applyProtection="1">
      <alignment horizontal="right" vertical="center"/>
    </xf>
    <xf numFmtId="0" fontId="7" fillId="0" borderId="0" xfId="107" applyFont="1" applyAlignment="1">
      <alignment horizontal="right" vertical="center"/>
    </xf>
    <xf numFmtId="0" fontId="8" fillId="0" borderId="0" xfId="107" applyFont="1">
      <alignment vertical="center"/>
    </xf>
    <xf numFmtId="0" fontId="9" fillId="0" borderId="0" xfId="107" applyFont="1">
      <alignment vertical="center"/>
    </xf>
    <xf numFmtId="178" fontId="9" fillId="0" borderId="1" xfId="107" applyNumberFormat="1" applyFont="1" applyFill="1" applyBorder="1" applyAlignment="1">
      <alignment horizontal="right" wrapText="1"/>
    </xf>
    <xf numFmtId="0" fontId="8" fillId="0" borderId="0" xfId="104" applyFont="1">
      <alignment vertical="center"/>
    </xf>
    <xf numFmtId="0" fontId="6" fillId="0" borderId="6" xfId="115" applyFont="1" applyFill="1" applyBorder="1" applyAlignment="1">
      <alignment horizontal="left" vertical="center"/>
    </xf>
    <xf numFmtId="0" fontId="6" fillId="0" borderId="1" xfId="104" applyFont="1" applyBorder="1" applyAlignment="1">
      <alignment horizontal="center" vertical="center" wrapText="1"/>
    </xf>
    <xf numFmtId="0" fontId="6" fillId="0" borderId="1" xfId="104" applyFont="1" applyBorder="1" applyAlignment="1">
      <alignment vertical="center" wrapText="1"/>
    </xf>
    <xf numFmtId="0" fontId="8" fillId="0" borderId="2" xfId="104" applyNumberFormat="1" applyFont="1" applyFill="1" applyBorder="1" applyAlignment="1" applyProtection="1">
      <alignment horizontal="left" wrapText="1"/>
    </xf>
    <xf numFmtId="49" fontId="8" fillId="0" borderId="2" xfId="104" applyNumberFormat="1" applyFont="1" applyFill="1" applyBorder="1" applyAlignment="1" applyProtection="1">
      <alignment horizontal="left" wrapText="1"/>
    </xf>
    <xf numFmtId="178" fontId="8" fillId="0" borderId="1" xfId="157" applyNumberFormat="1" applyFont="1" applyFill="1" applyBorder="1" applyAlignment="1" applyProtection="1">
      <alignment horizontal="right" wrapText="1"/>
    </xf>
    <xf numFmtId="178" fontId="8" fillId="0" borderId="1" xfId="156" applyNumberFormat="1" applyFont="1" applyFill="1" applyBorder="1" applyAlignment="1" applyProtection="1">
      <alignment horizontal="right" wrapText="1"/>
    </xf>
    <xf numFmtId="0" fontId="0" fillId="0" borderId="1" xfId="0" applyBorder="1">
      <alignment vertical="center"/>
    </xf>
    <xf numFmtId="0" fontId="9" fillId="0" borderId="0" xfId="104">
      <alignment vertical="center"/>
    </xf>
    <xf numFmtId="0" fontId="6" fillId="0" borderId="0" xfId="104" applyNumberFormat="1" applyFont="1" applyFill="1" applyAlignment="1" applyProtection="1">
      <alignment horizontal="right" vertical="center"/>
    </xf>
    <xf numFmtId="0" fontId="9" fillId="0" borderId="0" xfId="104" applyFont="1">
      <alignment vertical="center"/>
    </xf>
    <xf numFmtId="0" fontId="6" fillId="0" borderId="0" xfId="104" applyNumberFormat="1" applyFont="1" applyFill="1" applyBorder="1" applyAlignment="1" applyProtection="1">
      <alignment horizontal="right" vertical="center"/>
    </xf>
    <xf numFmtId="178" fontId="9" fillId="0" borderId="1" xfId="104" applyNumberFormat="1" applyFont="1" applyFill="1" applyBorder="1" applyAlignment="1">
      <alignment horizontal="right" wrapText="1"/>
    </xf>
    <xf numFmtId="0" fontId="9" fillId="0" borderId="0" xfId="102">
      <alignment vertical="center"/>
    </xf>
    <xf numFmtId="0" fontId="8" fillId="0" borderId="6" xfId="102" applyFont="1" applyBorder="1">
      <alignment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1" xfId="102" applyFont="1" applyBorder="1" applyAlignment="1">
      <alignment horizontal="center" vertical="center"/>
    </xf>
    <xf numFmtId="0" fontId="6" fillId="0" borderId="1" xfId="102" applyFont="1" applyBorder="1" applyAlignment="1">
      <alignment horizontal="center" vertical="center" wrapText="1"/>
    </xf>
    <xf numFmtId="49" fontId="6" fillId="0" borderId="1" xfId="102" applyNumberFormat="1" applyFont="1" applyFill="1" applyBorder="1" applyAlignment="1" applyProtection="1">
      <alignment vertical="center" wrapText="1"/>
    </xf>
    <xf numFmtId="49" fontId="6" fillId="0" borderId="1" xfId="102" applyNumberFormat="1" applyFont="1" applyFill="1" applyBorder="1" applyAlignment="1" applyProtection="1">
      <alignment horizontal="center" vertical="center"/>
    </xf>
    <xf numFmtId="180" fontId="6" fillId="0" borderId="1" xfId="102" applyNumberFormat="1" applyFont="1" applyFill="1" applyBorder="1" applyAlignment="1" applyProtection="1">
      <alignment horizontal="center" vertical="center" wrapText="1"/>
    </xf>
    <xf numFmtId="181" fontId="6" fillId="0" borderId="1" xfId="102" applyNumberFormat="1" applyFont="1" applyFill="1" applyBorder="1" applyAlignment="1" applyProtection="1">
      <alignment horizontal="right" vertical="center"/>
    </xf>
    <xf numFmtId="0" fontId="6" fillId="0" borderId="1" xfId="102" applyFont="1" applyFill="1" applyBorder="1">
      <alignment vertical="center"/>
    </xf>
    <xf numFmtId="0" fontId="6" fillId="0" borderId="1" xfId="102" applyFont="1" applyBorder="1">
      <alignment vertical="center"/>
    </xf>
    <xf numFmtId="0" fontId="9" fillId="0" borderId="0" xfId="112">
      <alignment vertical="center"/>
    </xf>
    <xf numFmtId="0" fontId="8" fillId="0" borderId="6" xfId="112" applyFont="1" applyBorder="1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1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8" fillId="0" borderId="1" xfId="112" applyNumberFormat="1" applyFont="1" applyFill="1" applyBorder="1" applyAlignment="1" applyProtection="1">
      <alignment horizontal="left" wrapText="1"/>
    </xf>
    <xf numFmtId="0" fontId="8" fillId="0" borderId="1" xfId="112" applyNumberFormat="1" applyFont="1" applyFill="1" applyBorder="1" applyAlignment="1" applyProtection="1">
      <alignment horizontal="left"/>
    </xf>
    <xf numFmtId="49" fontId="8" fillId="0" borderId="1" xfId="112" applyNumberFormat="1" applyFont="1" applyFill="1" applyBorder="1" applyAlignment="1" applyProtection="1">
      <alignment horizontal="left"/>
    </xf>
    <xf numFmtId="178" fontId="8" fillId="0" borderId="1" xfId="112" applyNumberFormat="1" applyFont="1" applyFill="1" applyBorder="1" applyAlignment="1" applyProtection="1">
      <alignment horizontal="right" wrapText="1"/>
    </xf>
    <xf numFmtId="178" fontId="8" fillId="0" borderId="1" xfId="112" applyNumberFormat="1" applyFont="1" applyFill="1" applyBorder="1" applyAlignment="1">
      <alignment horizontal="right" wrapText="1"/>
    </xf>
    <xf numFmtId="0" fontId="6" fillId="0" borderId="0" xfId="155" applyNumberFormat="1" applyFont="1" applyFill="1" applyAlignment="1" applyProtection="1">
      <alignment horizontal="centerContinuous" vertical="center"/>
    </xf>
    <xf numFmtId="0" fontId="8" fillId="0" borderId="0" xfId="155" applyNumberFormat="1" applyFont="1" applyFill="1" applyAlignment="1" applyProtection="1">
      <alignment horizontal="centerContinuous" vertical="center"/>
    </xf>
    <xf numFmtId="0" fontId="8" fillId="0" borderId="6" xfId="110" applyFont="1" applyBorder="1">
      <alignment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110" applyNumberFormat="1" applyFont="1" applyFill="1" applyBorder="1" applyAlignment="1" applyProtection="1">
      <alignment horizontal="left"/>
    </xf>
    <xf numFmtId="49" fontId="8" fillId="0" borderId="1" xfId="110" applyNumberFormat="1" applyFont="1" applyFill="1" applyBorder="1" applyAlignment="1" applyProtection="1">
      <alignment horizontal="left"/>
    </xf>
    <xf numFmtId="178" fontId="8" fillId="0" borderId="1" xfId="110" applyNumberFormat="1" applyFont="1" applyFill="1" applyBorder="1" applyAlignment="1" applyProtection="1">
      <alignment horizontal="right" wrapText="1"/>
    </xf>
    <xf numFmtId="0" fontId="8" fillId="0" borderId="0" xfId="110" applyFont="1">
      <alignment vertical="center"/>
    </xf>
    <xf numFmtId="0" fontId="6" fillId="0" borderId="0" xfId="155" applyNumberFormat="1" applyFont="1" applyFill="1" applyAlignment="1" applyProtection="1">
      <alignment horizontal="right" vertical="center"/>
    </xf>
    <xf numFmtId="0" fontId="9" fillId="0" borderId="0" xfId="110">
      <alignment vertical="center"/>
    </xf>
    <xf numFmtId="178" fontId="8" fillId="0" borderId="1" xfId="110" applyNumberFormat="1" applyFont="1" applyFill="1" applyBorder="1" applyAlignment="1">
      <alignment horizontal="right" wrapText="1"/>
    </xf>
    <xf numFmtId="0" fontId="5" fillId="0" borderId="0" xfId="106" applyFont="1" applyAlignment="1">
      <alignment horizontal="center" vertical="center"/>
    </xf>
    <xf numFmtId="0" fontId="9" fillId="0" borderId="0" xfId="106">
      <alignment vertical="center"/>
    </xf>
    <xf numFmtId="0" fontId="6" fillId="0" borderId="0" xfId="106" applyFont="1" applyAlignment="1">
      <alignment horizontal="right" vertical="center"/>
    </xf>
    <xf numFmtId="0" fontId="6" fillId="0" borderId="0" xfId="115" applyFont="1" applyFill="1" applyBorder="1" applyAlignment="1">
      <alignment horizontal="left" vertical="center"/>
    </xf>
    <xf numFmtId="0" fontId="8" fillId="0" borderId="0" xfId="106" applyFont="1">
      <alignment vertical="center"/>
    </xf>
    <xf numFmtId="49" fontId="6" fillId="0" borderId="1" xfId="106" applyNumberFormat="1" applyFont="1" applyBorder="1" applyAlignment="1">
      <alignment horizontal="center" vertical="center"/>
    </xf>
    <xf numFmtId="0" fontId="6" fillId="0" borderId="1" xfId="106" applyFont="1" applyBorder="1" applyAlignment="1">
      <alignment horizontal="center" vertical="center"/>
    </xf>
    <xf numFmtId="0" fontId="6" fillId="0" borderId="1" xfId="106" applyNumberFormat="1" applyFont="1" applyFill="1" applyBorder="1" applyAlignment="1">
      <alignment horizontal="left"/>
    </xf>
    <xf numFmtId="178" fontId="6" fillId="0" borderId="1" xfId="106" applyNumberFormat="1" applyFont="1" applyFill="1" applyBorder="1" applyAlignment="1">
      <alignment horizontal="right" wrapText="1"/>
    </xf>
    <xf numFmtId="178" fontId="8" fillId="0" borderId="1" xfId="106" applyNumberFormat="1" applyFont="1" applyFill="1" applyBorder="1" applyAlignment="1" applyProtection="1">
      <alignment horizontal="right" wrapText="1"/>
    </xf>
    <xf numFmtId="0" fontId="9" fillId="0" borderId="0" xfId="105">
      <alignment vertical="center"/>
    </xf>
    <xf numFmtId="0" fontId="6" fillId="0" borderId="0" xfId="105" applyFont="1" applyAlignment="1">
      <alignment horizontal="right" vertical="center"/>
    </xf>
    <xf numFmtId="0" fontId="8" fillId="0" borderId="6" xfId="105" applyFont="1" applyBorder="1">
      <alignment vertical="center"/>
    </xf>
    <xf numFmtId="0" fontId="8" fillId="0" borderId="0" xfId="105" applyFont="1" applyBorder="1">
      <alignment vertical="center"/>
    </xf>
    <xf numFmtId="0" fontId="6" fillId="0" borderId="0" xfId="105" applyFont="1" applyBorder="1" applyAlignment="1">
      <alignment horizontal="right" vertical="center"/>
    </xf>
    <xf numFmtId="0" fontId="6" fillId="0" borderId="7" xfId="105" applyFont="1" applyFill="1" applyBorder="1" applyAlignment="1">
      <alignment horizontal="center" vertical="center"/>
    </xf>
    <xf numFmtId="0" fontId="6" fillId="0" borderId="1" xfId="105" applyFont="1" applyBorder="1" applyAlignment="1">
      <alignment horizontal="center" vertical="center" wrapText="1"/>
    </xf>
    <xf numFmtId="0" fontId="8" fillId="0" borderId="1" xfId="105" applyNumberFormat="1" applyFont="1" applyFill="1" applyBorder="1" applyAlignment="1" applyProtection="1">
      <alignment horizontal="left"/>
    </xf>
    <xf numFmtId="49" fontId="8" fillId="0" borderId="1" xfId="105" applyNumberFormat="1" applyFont="1" applyFill="1" applyBorder="1" applyAlignment="1" applyProtection="1">
      <alignment horizontal="left"/>
    </xf>
    <xf numFmtId="0" fontId="8" fillId="0" borderId="1" xfId="105" applyNumberFormat="1" applyFont="1" applyFill="1" applyBorder="1" applyAlignment="1" applyProtection="1">
      <alignment horizontal="left" wrapText="1"/>
    </xf>
    <xf numFmtId="178" fontId="8" fillId="0" borderId="1" xfId="91" applyNumberFormat="1" applyFont="1" applyFill="1" applyBorder="1" applyAlignment="1" applyProtection="1">
      <alignment horizontal="right" wrapText="1"/>
    </xf>
    <xf numFmtId="178" fontId="8" fillId="0" borderId="1" xfId="91" applyNumberFormat="1" applyFont="1" applyFill="1" applyBorder="1" applyAlignment="1">
      <alignment horizontal="right" wrapText="1"/>
    </xf>
    <xf numFmtId="178" fontId="8" fillId="0" borderId="1" xfId="105" applyNumberFormat="1" applyFont="1" applyFill="1" applyBorder="1" applyAlignment="1" applyProtection="1">
      <alignment horizontal="right" wrapText="1"/>
    </xf>
    <xf numFmtId="0" fontId="8" fillId="0" borderId="0" xfId="105" applyFont="1" applyAlignment="1">
      <alignment horizontal="left" vertical="center"/>
    </xf>
    <xf numFmtId="0" fontId="6" fillId="0" borderId="0" xfId="105" applyFont="1" applyAlignment="1">
      <alignment horizontal="left" vertical="center"/>
    </xf>
    <xf numFmtId="0" fontId="9" fillId="0" borderId="0" xfId="105" applyFont="1">
      <alignment vertical="center"/>
    </xf>
    <xf numFmtId="0" fontId="0" fillId="0" borderId="0" xfId="0" applyFont="1">
      <alignment vertical="center"/>
    </xf>
    <xf numFmtId="178" fontId="8" fillId="0" borderId="1" xfId="105" applyNumberFormat="1" applyFont="1" applyFill="1" applyBorder="1" applyAlignment="1">
      <alignment horizontal="right" wrapText="1"/>
    </xf>
    <xf numFmtId="178" fontId="0" fillId="0" borderId="1" xfId="0" applyNumberFormat="1" applyFill="1" applyBorder="1" applyAlignment="1">
      <alignment horizontal="right" wrapText="1"/>
    </xf>
    <xf numFmtId="0" fontId="9" fillId="0" borderId="0" xfId="101">
      <alignment vertical="center"/>
    </xf>
    <xf numFmtId="0" fontId="8" fillId="0" borderId="0" xfId="154" applyNumberFormat="1" applyFont="1" applyFill="1" applyAlignment="1" applyProtection="1">
      <alignment horizontal="centerContinuous" vertical="center"/>
    </xf>
    <xf numFmtId="0" fontId="8" fillId="0" borderId="0" xfId="101" applyFont="1" applyBorder="1">
      <alignment vertical="center"/>
    </xf>
    <xf numFmtId="0" fontId="8" fillId="0" borderId="6" xfId="101" applyFont="1" applyBorder="1">
      <alignment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1" applyFont="1" applyBorder="1" applyAlignment="1">
      <alignment horizontal="center" vertical="center"/>
    </xf>
    <xf numFmtId="0" fontId="6" fillId="0" borderId="1" xfId="101" applyFont="1" applyBorder="1" applyAlignment="1">
      <alignment horizontal="center" vertical="center" wrapText="1"/>
    </xf>
    <xf numFmtId="0" fontId="8" fillId="0" borderId="1" xfId="101" applyNumberFormat="1" applyFont="1" applyFill="1" applyBorder="1" applyAlignment="1" applyProtection="1">
      <alignment horizontal="left" wrapText="1"/>
    </xf>
    <xf numFmtId="0" fontId="8" fillId="0" borderId="1" xfId="101" applyNumberFormat="1" applyFont="1" applyFill="1" applyBorder="1" applyAlignment="1" applyProtection="1">
      <alignment horizontal="left"/>
    </xf>
    <xf numFmtId="49" fontId="8" fillId="0" borderId="1" xfId="101" applyNumberFormat="1" applyFont="1" applyFill="1" applyBorder="1" applyAlignment="1" applyProtection="1">
      <alignment horizontal="left"/>
    </xf>
    <xf numFmtId="178" fontId="8" fillId="0" borderId="1" xfId="101" applyNumberFormat="1" applyFont="1" applyFill="1" applyBorder="1" applyAlignment="1" applyProtection="1">
      <alignment horizontal="right"/>
    </xf>
    <xf numFmtId="0" fontId="8" fillId="0" borderId="1" xfId="94" applyNumberFormat="1" applyFont="1" applyFill="1" applyBorder="1" applyAlignment="1" applyProtection="1">
      <alignment horizontal="left" wrapText="1"/>
    </xf>
    <xf numFmtId="0" fontId="8" fillId="0" borderId="0" xfId="101" applyFont="1">
      <alignment vertical="center"/>
    </xf>
    <xf numFmtId="0" fontId="6" fillId="0" borderId="0" xfId="154" applyNumberFormat="1" applyFont="1" applyFill="1" applyAlignment="1" applyProtection="1">
      <alignment horizontal="center" vertical="center"/>
    </xf>
    <xf numFmtId="0" fontId="6" fillId="0" borderId="0" xfId="101" applyFont="1" applyAlignment="1">
      <alignment horizontal="right" vertical="center"/>
    </xf>
    <xf numFmtId="0" fontId="6" fillId="0" borderId="6" xfId="101" applyFont="1" applyBorder="1" applyAlignment="1">
      <alignment horizontal="right" vertical="center"/>
    </xf>
    <xf numFmtId="178" fontId="8" fillId="0" borderId="1" xfId="101" applyNumberFormat="1" applyFont="1" applyFill="1" applyBorder="1" applyAlignment="1">
      <alignment horizontal="right"/>
    </xf>
    <xf numFmtId="0" fontId="9" fillId="0" borderId="0" xfId="99">
      <alignment vertical="center"/>
    </xf>
    <xf numFmtId="0" fontId="8" fillId="0" borderId="6" xfId="99" applyFont="1" applyBorder="1">
      <alignment vertical="center"/>
    </xf>
    <xf numFmtId="0" fontId="6" fillId="0" borderId="4" xfId="99" applyFont="1" applyBorder="1" applyAlignment="1">
      <alignment horizontal="center" vertical="center" wrapText="1"/>
    </xf>
    <xf numFmtId="0" fontId="8" fillId="0" borderId="1" xfId="99" applyNumberFormat="1" applyFont="1" applyFill="1" applyBorder="1" applyAlignment="1" applyProtection="1">
      <alignment horizontal="left" wrapText="1"/>
    </xf>
    <xf numFmtId="0" fontId="8" fillId="0" borderId="4" xfId="99" applyNumberFormat="1" applyFont="1" applyFill="1" applyBorder="1" applyAlignment="1">
      <alignment horizontal="left"/>
    </xf>
    <xf numFmtId="49" fontId="8" fillId="0" borderId="4" xfId="99" applyNumberFormat="1" applyFont="1" applyFill="1" applyBorder="1" applyAlignment="1">
      <alignment horizontal="left"/>
    </xf>
    <xf numFmtId="178" fontId="8" fillId="0" borderId="4" xfId="99" applyNumberFormat="1" applyFont="1" applyFill="1" applyBorder="1" applyAlignment="1">
      <alignment horizontal="right" wrapText="1"/>
    </xf>
    <xf numFmtId="0" fontId="9" fillId="0" borderId="0" xfId="41">
      <alignment vertical="center"/>
    </xf>
    <xf numFmtId="0" fontId="8" fillId="0" borderId="6" xfId="41" applyFont="1" applyBorder="1">
      <alignment vertical="center"/>
    </xf>
    <xf numFmtId="0" fontId="6" fillId="0" borderId="2" xfId="41" applyNumberFormat="1" applyFont="1" applyFill="1" applyBorder="1" applyAlignment="1" applyProtection="1">
      <alignment horizontal="centerContinuous" vertical="center"/>
    </xf>
    <xf numFmtId="0" fontId="6" fillId="0" borderId="5" xfId="41" applyNumberFormat="1" applyFont="1" applyFill="1" applyBorder="1" applyAlignment="1" applyProtection="1">
      <alignment horizontal="centerContinuous" vertical="center"/>
    </xf>
    <xf numFmtId="0" fontId="6" fillId="0" borderId="5" xfId="41" applyFont="1" applyBorder="1" applyAlignment="1">
      <alignment horizontal="centerContinuous" vertical="center"/>
    </xf>
    <xf numFmtId="0" fontId="6" fillId="0" borderId="1" xfId="41" applyFont="1" applyBorder="1" applyAlignment="1">
      <alignment horizontal="center" vertical="center" wrapText="1"/>
    </xf>
    <xf numFmtId="0" fontId="6" fillId="0" borderId="25" xfId="41" applyFont="1" applyBorder="1" applyAlignment="1">
      <alignment horizontal="center" vertical="center" wrapText="1"/>
    </xf>
    <xf numFmtId="49" fontId="8" fillId="0" borderId="1" xfId="41" applyNumberFormat="1" applyFont="1" applyFill="1" applyBorder="1" applyAlignment="1">
      <alignment horizontal="left" wrapText="1"/>
    </xf>
    <xf numFmtId="178" fontId="8" fillId="0" borderId="1" xfId="98" applyNumberFormat="1" applyFont="1" applyFill="1" applyBorder="1" applyAlignment="1" applyProtection="1">
      <alignment horizontal="right"/>
    </xf>
    <xf numFmtId="178" fontId="8" fillId="0" borderId="1" xfId="41" applyNumberFormat="1" applyFont="1" applyFill="1" applyBorder="1" applyAlignment="1" applyProtection="1">
      <alignment horizontal="right"/>
    </xf>
    <xf numFmtId="0" fontId="6" fillId="0" borderId="3" xfId="41" applyNumberFormat="1" applyFont="1" applyFill="1" applyBorder="1" applyAlignment="1" applyProtection="1">
      <alignment horizontal="centerContinuous" vertical="center"/>
    </xf>
    <xf numFmtId="0" fontId="6" fillId="0" borderId="4" xfId="41" applyFont="1" applyBorder="1" applyAlignment="1">
      <alignment horizontal="center" vertical="center" wrapText="1"/>
    </xf>
    <xf numFmtId="0" fontId="10" fillId="0" borderId="0" xfId="165" applyNumberFormat="1" applyFont="1" applyFill="1" applyAlignment="1" applyProtection="1">
      <alignment vertical="center"/>
    </xf>
    <xf numFmtId="0" fontId="8" fillId="0" borderId="6" xfId="96" applyFont="1" applyBorder="1">
      <alignment vertical="center"/>
    </xf>
    <xf numFmtId="0" fontId="9" fillId="0" borderId="0" xfId="96">
      <alignment vertical="center"/>
    </xf>
    <xf numFmtId="0" fontId="6" fillId="0" borderId="1" xfId="96" applyFont="1" applyBorder="1" applyAlignment="1">
      <alignment horizontal="center" vertical="center" wrapText="1"/>
    </xf>
    <xf numFmtId="0" fontId="8" fillId="0" borderId="1" xfId="96" applyNumberFormat="1" applyFont="1" applyFill="1" applyBorder="1" applyAlignment="1" applyProtection="1">
      <alignment horizontal="left"/>
    </xf>
    <xf numFmtId="49" fontId="8" fillId="0" borderId="1" xfId="96" applyNumberFormat="1" applyFont="1" applyFill="1" applyBorder="1" applyAlignment="1" applyProtection="1">
      <alignment horizontal="left"/>
    </xf>
    <xf numFmtId="0" fontId="8" fillId="0" borderId="1" xfId="96" applyNumberFormat="1" applyFont="1" applyFill="1" applyBorder="1" applyAlignment="1" applyProtection="1">
      <alignment horizontal="left" wrapText="1"/>
    </xf>
    <xf numFmtId="178" fontId="8" fillId="0" borderId="1" xfId="97" applyNumberFormat="1" applyFont="1" applyFill="1" applyBorder="1" applyAlignment="1" applyProtection="1">
      <alignment horizontal="right"/>
    </xf>
    <xf numFmtId="178" fontId="8" fillId="0" borderId="1" xfId="96" applyNumberFormat="1" applyFont="1" applyFill="1" applyBorder="1" applyAlignment="1" applyProtection="1">
      <alignment horizontal="right"/>
    </xf>
    <xf numFmtId="0" fontId="6" fillId="0" borderId="0" xfId="165" applyNumberFormat="1" applyFont="1" applyFill="1" applyAlignment="1" applyProtection="1">
      <alignment horizontal="right" vertical="center"/>
    </xf>
    <xf numFmtId="0" fontId="6" fillId="0" borderId="0" xfId="96" applyFont="1" applyBorder="1" applyAlignment="1">
      <alignment vertical="center"/>
    </xf>
    <xf numFmtId="0" fontId="6" fillId="0" borderId="0" xfId="96" applyFont="1" applyBorder="1" applyAlignment="1">
      <alignment horizontal="right" vertical="center"/>
    </xf>
    <xf numFmtId="0" fontId="9" fillId="0" borderId="0" xfId="96" applyFont="1">
      <alignment vertical="center"/>
    </xf>
    <xf numFmtId="0" fontId="9" fillId="0" borderId="0" xfId="94">
      <alignment vertical="center"/>
    </xf>
    <xf numFmtId="0" fontId="8" fillId="0" borderId="6" xfId="94" applyFont="1" applyBorder="1">
      <alignment vertical="center"/>
    </xf>
    <xf numFmtId="0" fontId="6" fillId="0" borderId="2" xfId="94" applyNumberFormat="1" applyFont="1" applyFill="1" applyBorder="1" applyAlignment="1" applyProtection="1">
      <alignment horizontal="centerContinuous" vertical="center"/>
    </xf>
    <xf numFmtId="0" fontId="6" fillId="0" borderId="5" xfId="94" applyNumberFormat="1" applyFont="1" applyFill="1" applyBorder="1" applyAlignment="1" applyProtection="1">
      <alignment horizontal="centerContinuous" vertical="center"/>
    </xf>
    <xf numFmtId="0" fontId="6" fillId="0" borderId="4" xfId="94" applyFont="1" applyBorder="1" applyAlignment="1">
      <alignment horizontal="center" vertical="center" wrapText="1"/>
    </xf>
    <xf numFmtId="0" fontId="8" fillId="0" borderId="1" xfId="94" applyNumberFormat="1" applyFont="1" applyFill="1" applyBorder="1" applyAlignment="1" applyProtection="1">
      <alignment horizontal="left"/>
    </xf>
    <xf numFmtId="49" fontId="8" fillId="0" borderId="1" xfId="94" applyNumberFormat="1" applyFont="1" applyFill="1" applyBorder="1" applyAlignment="1" applyProtection="1">
      <alignment horizontal="left"/>
    </xf>
    <xf numFmtId="4" fontId="8" fillId="0" borderId="1" xfId="94" applyNumberFormat="1" applyFont="1" applyFill="1" applyBorder="1" applyAlignment="1" applyProtection="1">
      <alignment horizontal="right"/>
    </xf>
    <xf numFmtId="0" fontId="6" fillId="0" borderId="3" xfId="94" applyNumberFormat="1" applyFont="1" applyFill="1" applyBorder="1" applyAlignment="1" applyProtection="1">
      <alignment horizontal="centerContinuous" vertical="center"/>
    </xf>
    <xf numFmtId="0" fontId="6" fillId="0" borderId="0" xfId="94" applyFont="1" applyAlignment="1">
      <alignment vertical="center" wrapText="1"/>
    </xf>
    <xf numFmtId="0" fontId="6" fillId="0" borderId="0" xfId="94" applyFont="1" applyFill="1">
      <alignment vertical="center"/>
    </xf>
    <xf numFmtId="0" fontId="9" fillId="0" borderId="0" xfId="92">
      <alignment vertical="center"/>
    </xf>
    <xf numFmtId="0" fontId="8" fillId="0" borderId="6" xfId="92" applyFont="1" applyBorder="1">
      <alignment vertical="center"/>
    </xf>
    <xf numFmtId="0" fontId="6" fillId="0" borderId="1" xfId="92" applyFont="1" applyBorder="1" applyAlignment="1">
      <alignment horizontal="center" vertical="center" wrapText="1"/>
    </xf>
    <xf numFmtId="4" fontId="6" fillId="0" borderId="1" xfId="92" applyNumberFormat="1" applyFont="1" applyFill="1" applyBorder="1" applyAlignment="1">
      <alignment horizontal="center" vertical="center" wrapText="1"/>
    </xf>
    <xf numFmtId="0" fontId="8" fillId="0" borderId="1" xfId="92" applyNumberFormat="1" applyFont="1" applyFill="1" applyBorder="1" applyAlignment="1" applyProtection="1">
      <alignment horizontal="left" wrapText="1"/>
    </xf>
    <xf numFmtId="0" fontId="8" fillId="0" borderId="1" xfId="92" applyNumberFormat="1" applyFont="1" applyFill="1" applyBorder="1" applyAlignment="1" applyProtection="1">
      <alignment horizontal="left"/>
    </xf>
    <xf numFmtId="49" fontId="8" fillId="0" borderId="1" xfId="92" applyNumberFormat="1" applyFont="1" applyFill="1" applyBorder="1" applyAlignment="1" applyProtection="1">
      <alignment horizontal="left"/>
    </xf>
    <xf numFmtId="178" fontId="8" fillId="0" borderId="1" xfId="93" applyNumberFormat="1" applyFont="1" applyFill="1" applyBorder="1" applyAlignment="1" applyProtection="1">
      <alignment horizontal="right"/>
    </xf>
    <xf numFmtId="178" fontId="8" fillId="0" borderId="1" xfId="92" applyNumberFormat="1" applyFont="1" applyFill="1" applyBorder="1" applyAlignment="1" applyProtection="1">
      <alignment horizontal="right"/>
    </xf>
    <xf numFmtId="0" fontId="8" fillId="0" borderId="0" xfId="92" applyFont="1" applyAlignment="1">
      <alignment horizontal="left" vertical="center"/>
    </xf>
    <xf numFmtId="0" fontId="7" fillId="0" borderId="0" xfId="92" applyFont="1" applyAlignment="1">
      <alignment horizontal="left" vertical="center"/>
    </xf>
    <xf numFmtId="0" fontId="6" fillId="0" borderId="6" xfId="92" applyFont="1" applyBorder="1" applyAlignment="1">
      <alignment horizontal="right" vertical="center"/>
    </xf>
    <xf numFmtId="0" fontId="9" fillId="0" borderId="0" xfId="92" applyFont="1" applyAlignment="1">
      <alignment horizontal="right"/>
    </xf>
    <xf numFmtId="0" fontId="6" fillId="0" borderId="0" xfId="92" applyFont="1" applyBorder="1" applyAlignment="1">
      <alignment horizontal="right" vertical="center"/>
    </xf>
    <xf numFmtId="0" fontId="10" fillId="0" borderId="0" xfId="24" applyNumberFormat="1" applyFont="1" applyFill="1" applyAlignment="1" applyProtection="1">
      <alignment horizontal="centerContinuous" vertical="center"/>
    </xf>
    <xf numFmtId="0" fontId="9" fillId="0" borderId="0" xfId="147">
      <alignment vertical="center"/>
    </xf>
    <xf numFmtId="0" fontId="6" fillId="0" borderId="2" xfId="147" applyNumberFormat="1" applyFont="1" applyFill="1" applyBorder="1" applyAlignment="1" applyProtection="1">
      <alignment horizontal="centerContinuous" vertical="center"/>
    </xf>
    <xf numFmtId="0" fontId="6" fillId="0" borderId="5" xfId="147" applyNumberFormat="1" applyFont="1" applyFill="1" applyBorder="1" applyAlignment="1" applyProtection="1">
      <alignment horizontal="centerContinuous" vertical="center"/>
    </xf>
    <xf numFmtId="0" fontId="6" fillId="0" borderId="1" xfId="147" applyFont="1" applyBorder="1" applyAlignment="1">
      <alignment horizontal="center" vertical="center" wrapText="1"/>
    </xf>
    <xf numFmtId="49" fontId="8" fillId="0" borderId="1" xfId="147" applyNumberFormat="1" applyFont="1" applyFill="1" applyBorder="1" applyAlignment="1">
      <alignment horizontal="left" wrapText="1"/>
    </xf>
    <xf numFmtId="178" fontId="8" fillId="0" borderId="4" xfId="148" applyNumberFormat="1" applyFont="1" applyFill="1" applyBorder="1" applyAlignment="1">
      <alignment horizontal="right" wrapText="1"/>
    </xf>
    <xf numFmtId="178" fontId="8" fillId="0" borderId="4" xfId="147" applyNumberFormat="1" applyFont="1" applyFill="1" applyBorder="1" applyAlignment="1">
      <alignment horizontal="right" wrapText="1"/>
    </xf>
    <xf numFmtId="0" fontId="9" fillId="0" borderId="0" xfId="147" applyAlignment="1">
      <alignment horizontal="centerContinuous" vertical="center"/>
    </xf>
    <xf numFmtId="0" fontId="6" fillId="0" borderId="5" xfId="147" applyFont="1" applyBorder="1" applyAlignment="1">
      <alignment horizontal="centerContinuous" vertical="center"/>
    </xf>
    <xf numFmtId="0" fontId="6" fillId="0" borderId="4" xfId="147" applyFont="1" applyBorder="1" applyAlignment="1">
      <alignment horizontal="center" vertical="center" wrapText="1"/>
    </xf>
    <xf numFmtId="182" fontId="8" fillId="0" borderId="4" xfId="147" applyNumberFormat="1" applyFont="1" applyFill="1" applyBorder="1" applyAlignment="1">
      <alignment horizontal="right" wrapText="1"/>
    </xf>
    <xf numFmtId="4" fontId="8" fillId="0" borderId="4" xfId="147" applyNumberFormat="1" applyFont="1" applyFill="1" applyBorder="1" applyAlignment="1">
      <alignment horizontal="right" wrapText="1"/>
    </xf>
    <xf numFmtId="179" fontId="0" fillId="0" borderId="1" xfId="0" applyNumberFormat="1" applyFill="1" applyBorder="1" applyAlignment="1">
      <alignment horizontal="right" wrapText="1"/>
    </xf>
    <xf numFmtId="0" fontId="6" fillId="0" borderId="3" xfId="147" applyNumberFormat="1" applyFont="1" applyFill="1" applyBorder="1" applyAlignment="1" applyProtection="1">
      <alignment horizontal="centerContinuous" vertical="center"/>
    </xf>
    <xf numFmtId="0" fontId="8" fillId="0" borderId="0" xfId="115" applyFont="1" applyFill="1" applyAlignment="1">
      <alignment horizontal="center" vertical="center"/>
    </xf>
    <xf numFmtId="176" fontId="6" fillId="0" borderId="0" xfId="115" applyNumberFormat="1" applyFont="1" applyFill="1" applyAlignment="1" applyProtection="1">
      <alignment horizontal="right" vertical="center"/>
    </xf>
    <xf numFmtId="176" fontId="8" fillId="0" borderId="6" xfId="115" applyNumberFormat="1" applyFont="1" applyFill="1" applyBorder="1" applyAlignment="1">
      <alignment horizontal="center" vertical="center"/>
    </xf>
    <xf numFmtId="0" fontId="8" fillId="0" borderId="6" xfId="115" applyFont="1" applyFill="1" applyBorder="1" applyAlignment="1">
      <alignment horizontal="center" vertical="center"/>
    </xf>
    <xf numFmtId="0" fontId="6" fillId="0" borderId="1" xfId="115" applyNumberFormat="1" applyFont="1" applyFill="1" applyBorder="1" applyAlignment="1" applyProtection="1">
      <alignment horizontal="centerContinuous" vertical="center"/>
    </xf>
    <xf numFmtId="0" fontId="6" fillId="0" borderId="1" xfId="115" applyNumberFormat="1" applyFont="1" applyFill="1" applyBorder="1" applyAlignment="1" applyProtection="1">
      <alignment horizontal="center" vertical="center"/>
    </xf>
    <xf numFmtId="176" fontId="6" fillId="0" borderId="7" xfId="115" applyNumberFormat="1" applyFont="1" applyFill="1" applyBorder="1" applyAlignment="1" applyProtection="1">
      <alignment horizontal="center" vertical="center"/>
    </xf>
    <xf numFmtId="176" fontId="6" fillId="0" borderId="1" xfId="115" applyNumberFormat="1" applyFont="1" applyFill="1" applyBorder="1" applyAlignment="1" applyProtection="1">
      <alignment horizontal="center" vertical="center"/>
    </xf>
    <xf numFmtId="0" fontId="8" fillId="0" borderId="2" xfId="31" applyFont="1" applyFill="1" applyBorder="1" applyAlignment="1">
      <alignment vertical="center" wrapText="1"/>
    </xf>
    <xf numFmtId="178" fontId="8" fillId="0" borderId="1" xfId="146" applyNumberFormat="1" applyFont="1" applyFill="1" applyBorder="1" applyAlignment="1" applyProtection="1">
      <alignment horizontal="right" vertical="center" wrapText="1"/>
    </xf>
    <xf numFmtId="0" fontId="8" fillId="0" borderId="5" xfId="31" applyFont="1" applyFill="1" applyBorder="1" applyAlignment="1">
      <alignment vertical="center"/>
    </xf>
    <xf numFmtId="178" fontId="8" fillId="0" borderId="7" xfId="146" applyNumberFormat="1" applyFont="1" applyFill="1" applyBorder="1" applyAlignment="1" applyProtection="1">
      <alignment horizontal="right" wrapText="1"/>
    </xf>
    <xf numFmtId="0" fontId="8" fillId="0" borderId="0" xfId="150" applyFont="1" applyFill="1" applyAlignment="1">
      <alignment vertical="center"/>
    </xf>
    <xf numFmtId="178" fontId="8" fillId="0" borderId="1" xfId="115" applyNumberFormat="1" applyFont="1" applyFill="1" applyBorder="1" applyAlignment="1" applyProtection="1">
      <alignment horizontal="right" vertical="center" wrapText="1"/>
    </xf>
    <xf numFmtId="178" fontId="9" fillId="0" borderId="1" xfId="146" applyNumberFormat="1" applyFill="1" applyBorder="1" applyAlignment="1">
      <alignment horizontal="right"/>
    </xf>
    <xf numFmtId="178" fontId="8" fillId="0" borderId="4" xfId="115" applyNumberFormat="1" applyFont="1" applyFill="1" applyBorder="1" applyAlignment="1" applyProtection="1">
      <alignment horizontal="right" vertical="center" wrapText="1"/>
    </xf>
    <xf numFmtId="0" fontId="8" fillId="0" borderId="2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/>
    </xf>
    <xf numFmtId="181" fontId="8" fillId="0" borderId="2" xfId="31" applyNumberFormat="1" applyFont="1" applyFill="1" applyBorder="1" applyAlignment="1" applyProtection="1">
      <alignment vertical="center"/>
    </xf>
    <xf numFmtId="0" fontId="8" fillId="0" borderId="6" xfId="31" applyFont="1" applyFill="1" applyBorder="1" applyAlignment="1">
      <alignment vertical="center"/>
    </xf>
    <xf numFmtId="49" fontId="8" fillId="0" borderId="1" xfId="115" applyNumberFormat="1" applyFont="1" applyFill="1" applyBorder="1" applyAlignment="1" applyProtection="1">
      <alignment vertical="center"/>
    </xf>
    <xf numFmtId="0" fontId="8" fillId="0" borderId="1" xfId="31" applyFont="1" applyFill="1" applyBorder="1" applyAlignment="1">
      <alignment vertical="center"/>
    </xf>
    <xf numFmtId="49" fontId="8" fillId="0" borderId="2" xfId="115" applyNumberFormat="1" applyFont="1" applyFill="1" applyBorder="1" applyAlignment="1" applyProtection="1">
      <alignment vertical="center"/>
    </xf>
    <xf numFmtId="178" fontId="8" fillId="0" borderId="1" xfId="146" applyNumberFormat="1" applyFont="1" applyFill="1" applyBorder="1" applyAlignment="1" applyProtection="1">
      <alignment horizontal="right" wrapText="1"/>
    </xf>
    <xf numFmtId="182" fontId="9" fillId="0" borderId="1" xfId="146" applyNumberFormat="1" applyFont="1" applyFill="1" applyBorder="1" applyAlignment="1">
      <alignment horizontal="right"/>
    </xf>
    <xf numFmtId="178" fontId="9" fillId="0" borderId="1" xfId="146" applyNumberFormat="1" applyFont="1" applyFill="1" applyBorder="1" applyAlignment="1">
      <alignment horizontal="right"/>
    </xf>
    <xf numFmtId="178" fontId="0" fillId="0" borderId="1" xfId="0" applyNumberFormat="1" applyBorder="1">
      <alignment vertical="center"/>
    </xf>
    <xf numFmtId="49" fontId="6" fillId="0" borderId="2" xfId="115" applyNumberFormat="1" applyFont="1" applyFill="1" applyBorder="1" applyAlignment="1" applyProtection="1">
      <alignment horizontal="center" vertical="center"/>
    </xf>
    <xf numFmtId="178" fontId="8" fillId="0" borderId="1" xfId="146" applyNumberFormat="1" applyFont="1" applyFill="1" applyBorder="1" applyAlignment="1" applyProtection="1">
      <alignment horizontal="right" vertical="center"/>
    </xf>
    <xf numFmtId="0" fontId="4" fillId="0" borderId="0" xfId="150" applyFont="1" applyAlignment="1">
      <alignment horizontal="left"/>
    </xf>
    <xf numFmtId="0" fontId="5" fillId="0" borderId="0" xfId="144" applyFont="1" applyAlignment="1">
      <alignment horizontal="center" vertical="center"/>
    </xf>
    <xf numFmtId="0" fontId="3" fillId="0" borderId="0" xfId="144" applyFont="1" applyAlignment="1">
      <alignment horizontal="left" vertical="center"/>
    </xf>
    <xf numFmtId="0" fontId="3" fillId="0" borderId="0" xfId="144" applyFont="1">
      <alignment vertical="center"/>
    </xf>
    <xf numFmtId="0" fontId="3" fillId="0" borderId="0" xfId="82" applyFont="1" applyAlignment="1"/>
    <xf numFmtId="0" fontId="9" fillId="0" borderId="0" xfId="82">
      <alignment vertical="center"/>
    </xf>
    <xf numFmtId="0" fontId="9" fillId="0" borderId="0" xfId="82" applyFont="1" applyFill="1" applyAlignment="1"/>
    <xf numFmtId="0" fontId="14" fillId="0" borderId="0" xfId="82" applyFont="1" applyFill="1" applyAlignment="1">
      <alignment horizontal="left" vertical="center"/>
    </xf>
    <xf numFmtId="0" fontId="9" fillId="0" borderId="0" xfId="82" applyFont="1" applyAlignment="1"/>
    <xf numFmtId="182" fontId="9" fillId="0" borderId="0" xfId="82" applyNumberFormat="1" applyFont="1" applyFill="1" applyAlignment="1" applyProtection="1"/>
    <xf numFmtId="0" fontId="9" fillId="0" borderId="0" xfId="82" applyFill="1">
      <alignment vertical="center"/>
    </xf>
    <xf numFmtId="0" fontId="15" fillId="0" borderId="0" xfId="82" applyFont="1" applyFill="1" applyAlignment="1"/>
    <xf numFmtId="49" fontId="15" fillId="0" borderId="0" xfId="82" applyNumberFormat="1" applyFont="1" applyFill="1" applyAlignment="1" applyProtection="1"/>
    <xf numFmtId="182" fontId="18" fillId="0" borderId="0" xfId="82" applyNumberFormat="1" applyFont="1" applyFill="1" applyAlignment="1"/>
    <xf numFmtId="49" fontId="9" fillId="0" borderId="0" xfId="82" applyNumberFormat="1" applyFont="1" applyFill="1" applyAlignment="1" applyProtection="1"/>
    <xf numFmtId="0" fontId="19" fillId="0" borderId="0" xfId="82" applyFont="1" applyAlignment="1"/>
    <xf numFmtId="0" fontId="19" fillId="0" borderId="0" xfId="82" applyFont="1" applyFill="1" applyAlignment="1"/>
    <xf numFmtId="31" fontId="5" fillId="0" borderId="0" xfId="82" applyNumberFormat="1" applyFont="1" applyFill="1" applyAlignment="1">
      <alignment horizontal="center"/>
    </xf>
    <xf numFmtId="0" fontId="15" fillId="0" borderId="0" xfId="82" applyNumberFormat="1" applyFont="1" applyFill="1" applyAlignment="1" applyProtection="1">
      <alignment horizontal="center"/>
    </xf>
    <xf numFmtId="0" fontId="16" fillId="0" borderId="0" xfId="82" applyFont="1" applyFill="1" applyAlignment="1">
      <alignment horizontal="center"/>
    </xf>
    <xf numFmtId="0" fontId="17" fillId="0" borderId="0" xfId="82" applyFont="1" applyAlignment="1">
      <alignment horizontal="center" vertical="center"/>
    </xf>
    <xf numFmtId="57" fontId="15" fillId="0" borderId="0" xfId="82" applyNumberFormat="1" applyFont="1" applyFill="1" applyAlignment="1" applyProtection="1">
      <alignment horizontal="center"/>
    </xf>
    <xf numFmtId="0" fontId="5" fillId="0" borderId="0" xfId="82" applyFont="1" applyFill="1" applyAlignment="1">
      <alignment horizontal="center"/>
    </xf>
    <xf numFmtId="0" fontId="10" fillId="0" borderId="0" xfId="115" applyNumberFormat="1" applyFont="1" applyFill="1" applyAlignment="1" applyProtection="1">
      <alignment horizontal="center" vertical="center"/>
    </xf>
    <xf numFmtId="0" fontId="4" fillId="0" borderId="0" xfId="150" applyFont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7" xfId="147" applyFont="1" applyFill="1" applyBorder="1" applyAlignment="1">
      <alignment horizontal="center" vertical="center" wrapText="1"/>
    </xf>
    <xf numFmtId="0" fontId="6" fillId="0" borderId="4" xfId="147" applyFont="1" applyFill="1" applyBorder="1" applyAlignment="1">
      <alignment horizontal="center" vertical="center" wrapText="1"/>
    </xf>
    <xf numFmtId="0" fontId="6" fillId="0" borderId="1" xfId="147" applyFont="1" applyBorder="1" applyAlignment="1">
      <alignment horizontal="center" vertical="center" wrapText="1"/>
    </xf>
    <xf numFmtId="0" fontId="6" fillId="0" borderId="0" xfId="147" applyFont="1" applyAlignment="1">
      <alignment horizontal="right" vertical="center"/>
    </xf>
    <xf numFmtId="0" fontId="6" fillId="0" borderId="6" xfId="147" applyFont="1" applyBorder="1" applyAlignment="1">
      <alignment horizontal="right" vertical="center"/>
    </xf>
    <xf numFmtId="0" fontId="6" fillId="0" borderId="2" xfId="147" applyFont="1" applyBorder="1" applyAlignment="1">
      <alignment horizontal="center" vertical="center" wrapText="1"/>
    </xf>
    <xf numFmtId="0" fontId="6" fillId="0" borderId="5" xfId="147" applyFont="1" applyBorder="1" applyAlignment="1">
      <alignment horizontal="center" vertical="center" wrapText="1"/>
    </xf>
    <xf numFmtId="0" fontId="6" fillId="0" borderId="3" xfId="147" applyFont="1" applyBorder="1" applyAlignment="1">
      <alignment horizontal="center" vertical="center" wrapText="1"/>
    </xf>
    <xf numFmtId="0" fontId="6" fillId="0" borderId="2" xfId="147" applyNumberFormat="1" applyFont="1" applyFill="1" applyBorder="1" applyAlignment="1" applyProtection="1">
      <alignment horizontal="center" vertical="center"/>
    </xf>
    <xf numFmtId="0" fontId="6" fillId="0" borderId="5" xfId="147" applyNumberFormat="1" applyFont="1" applyFill="1" applyBorder="1" applyAlignment="1" applyProtection="1">
      <alignment horizontal="center" vertical="center"/>
    </xf>
    <xf numFmtId="0" fontId="6" fillId="0" borderId="3" xfId="147" applyNumberFormat="1" applyFont="1" applyFill="1" applyBorder="1" applyAlignment="1" applyProtection="1">
      <alignment horizontal="center" vertical="center"/>
    </xf>
    <xf numFmtId="0" fontId="6" fillId="0" borderId="7" xfId="147" applyFont="1" applyBorder="1" applyAlignment="1">
      <alignment horizontal="center" vertical="center" wrapText="1"/>
    </xf>
    <xf numFmtId="0" fontId="6" fillId="0" borderId="4" xfId="147" applyFont="1" applyBorder="1" applyAlignment="1">
      <alignment horizontal="center" vertical="center" wrapText="1"/>
    </xf>
    <xf numFmtId="0" fontId="6" fillId="0" borderId="1" xfId="92" applyFont="1" applyBorder="1" applyAlignment="1">
      <alignment horizontal="center" vertical="center" wrapText="1"/>
    </xf>
    <xf numFmtId="0" fontId="6" fillId="0" borderId="7" xfId="92" applyFont="1" applyBorder="1" applyAlignment="1">
      <alignment horizontal="center" vertical="center" wrapText="1"/>
    </xf>
    <xf numFmtId="0" fontId="6" fillId="0" borderId="4" xfId="92" applyFont="1" applyBorder="1" applyAlignment="1">
      <alignment horizontal="center" vertical="center" wrapText="1"/>
    </xf>
    <xf numFmtId="0" fontId="10" fillId="0" borderId="0" xfId="162" applyNumberFormat="1" applyFont="1" applyFill="1" applyAlignment="1" applyProtection="1">
      <alignment horizontal="center" vertical="center"/>
    </xf>
    <xf numFmtId="0" fontId="6" fillId="0" borderId="1" xfId="92" applyFont="1" applyFill="1" applyBorder="1" applyAlignment="1">
      <alignment horizontal="center" vertical="center"/>
    </xf>
    <xf numFmtId="0" fontId="6" fillId="0" borderId="2" xfId="92" applyNumberFormat="1" applyFont="1" applyFill="1" applyBorder="1" applyAlignment="1" applyProtection="1">
      <alignment horizontal="center" vertical="center"/>
    </xf>
    <xf numFmtId="0" fontId="6" fillId="0" borderId="5" xfId="92" applyNumberFormat="1" applyFont="1" applyFill="1" applyBorder="1" applyAlignment="1" applyProtection="1">
      <alignment horizontal="center" vertical="center"/>
    </xf>
    <xf numFmtId="0" fontId="6" fillId="0" borderId="3" xfId="92" applyNumberFormat="1" applyFont="1" applyFill="1" applyBorder="1" applyAlignment="1" applyProtection="1">
      <alignment horizontal="center" vertical="center"/>
    </xf>
    <xf numFmtId="0" fontId="6" fillId="0" borderId="2" xfId="92" applyFont="1" applyBorder="1" applyAlignment="1">
      <alignment horizontal="center" vertical="center" wrapText="1"/>
    </xf>
    <xf numFmtId="0" fontId="6" fillId="0" borderId="5" xfId="92" applyFont="1" applyBorder="1" applyAlignment="1">
      <alignment horizontal="center" vertical="center" wrapText="1"/>
    </xf>
    <xf numFmtId="0" fontId="6" fillId="0" borderId="3" xfId="92" applyFont="1" applyBorder="1" applyAlignment="1">
      <alignment horizontal="center" vertical="center" wrapText="1"/>
    </xf>
    <xf numFmtId="0" fontId="6" fillId="0" borderId="7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" vertical="center" wrapText="1"/>
    </xf>
    <xf numFmtId="0" fontId="6" fillId="2" borderId="7" xfId="92" applyFont="1" applyFill="1" applyBorder="1" applyAlignment="1">
      <alignment horizontal="center" vertical="center"/>
    </xf>
    <xf numFmtId="0" fontId="6" fillId="2" borderId="4" xfId="92" applyFont="1" applyFill="1" applyBorder="1" applyAlignment="1">
      <alignment horizontal="center" vertical="center"/>
    </xf>
    <xf numFmtId="0" fontId="6" fillId="0" borderId="7" xfId="92" applyFont="1" applyBorder="1" applyAlignment="1">
      <alignment horizontal="center" vertical="center"/>
    </xf>
    <xf numFmtId="0" fontId="6" fillId="0" borderId="8" xfId="92" applyFont="1" applyBorder="1" applyAlignment="1">
      <alignment horizontal="center" vertical="center"/>
    </xf>
    <xf numFmtId="0" fontId="6" fillId="0" borderId="4" xfId="92" applyFont="1" applyBorder="1" applyAlignment="1">
      <alignment horizontal="center" vertical="center"/>
    </xf>
    <xf numFmtId="0" fontId="10" fillId="0" borderId="0" xfId="164" applyNumberFormat="1" applyFont="1" applyFill="1" applyAlignment="1" applyProtection="1">
      <alignment horizontal="center" vertical="center"/>
    </xf>
    <xf numFmtId="0" fontId="6" fillId="0" borderId="0" xfId="94" applyFont="1" applyAlignment="1">
      <alignment horizontal="right" vertical="center"/>
    </xf>
    <xf numFmtId="0" fontId="6" fillId="0" borderId="6" xfId="94" applyFont="1" applyBorder="1" applyAlignment="1">
      <alignment horizontal="right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2" xfId="94" applyNumberFormat="1" applyFont="1" applyFill="1" applyBorder="1" applyAlignment="1" applyProtection="1">
      <alignment horizontal="center" vertical="center"/>
    </xf>
    <xf numFmtId="0" fontId="6" fillId="0" borderId="5" xfId="94" applyNumberFormat="1" applyFont="1" applyFill="1" applyBorder="1" applyAlignment="1" applyProtection="1">
      <alignment horizontal="center" vertical="center"/>
    </xf>
    <xf numFmtId="0" fontId="6" fillId="0" borderId="3" xfId="94" applyNumberFormat="1" applyFont="1" applyFill="1" applyBorder="1" applyAlignment="1" applyProtection="1">
      <alignment horizontal="center" vertical="center"/>
    </xf>
    <xf numFmtId="0" fontId="6" fillId="0" borderId="1" xfId="94" applyFont="1" applyFill="1" applyBorder="1" applyAlignment="1">
      <alignment horizontal="center" vertical="center" wrapText="1"/>
    </xf>
    <xf numFmtId="0" fontId="6" fillId="0" borderId="7" xfId="94" applyFont="1" applyFill="1" applyBorder="1" applyAlignment="1">
      <alignment horizontal="center" vertical="center"/>
    </xf>
    <xf numFmtId="0" fontId="6" fillId="0" borderId="4" xfId="94" applyFont="1" applyFill="1" applyBorder="1" applyAlignment="1">
      <alignment horizontal="center" vertical="center"/>
    </xf>
    <xf numFmtId="0" fontId="6" fillId="0" borderId="1" xfId="94" applyFont="1" applyBorder="1" applyAlignment="1">
      <alignment horizontal="center" vertical="center"/>
    </xf>
    <xf numFmtId="0" fontId="6" fillId="0" borderId="7" xfId="94" applyFont="1" applyBorder="1" applyAlignment="1">
      <alignment horizontal="center" vertical="center" wrapText="1"/>
    </xf>
    <xf numFmtId="0" fontId="6" fillId="0" borderId="4" xfId="94" applyFont="1" applyBorder="1" applyAlignment="1">
      <alignment horizontal="center" vertical="center" wrapText="1"/>
    </xf>
    <xf numFmtId="0" fontId="10" fillId="0" borderId="0" xfId="165" applyNumberFormat="1" applyFont="1" applyFill="1" applyAlignment="1" applyProtection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2" xfId="96" applyFont="1" applyBorder="1" applyAlignment="1">
      <alignment horizontal="center" vertical="center" wrapText="1"/>
    </xf>
    <xf numFmtId="0" fontId="6" fillId="0" borderId="5" xfId="96" applyFont="1" applyBorder="1" applyAlignment="1">
      <alignment horizontal="center" vertical="center" wrapText="1"/>
    </xf>
    <xf numFmtId="0" fontId="6" fillId="0" borderId="3" xfId="96" applyFont="1" applyBorder="1" applyAlignment="1">
      <alignment horizontal="center" vertical="center" wrapText="1"/>
    </xf>
    <xf numFmtId="0" fontId="6" fillId="0" borderId="7" xfId="96" applyFont="1" applyFill="1" applyBorder="1" applyAlignment="1">
      <alignment horizontal="center" vertical="center"/>
    </xf>
    <xf numFmtId="0" fontId="6" fillId="0" borderId="4" xfId="96" applyFont="1" applyFill="1" applyBorder="1" applyAlignment="1">
      <alignment horizontal="center" vertical="center"/>
    </xf>
    <xf numFmtId="0" fontId="6" fillId="0" borderId="7" xfId="96" applyFont="1" applyBorder="1" applyAlignment="1">
      <alignment horizontal="center" vertical="center"/>
    </xf>
    <xf numFmtId="0" fontId="6" fillId="0" borderId="8" xfId="96" applyFont="1" applyBorder="1" applyAlignment="1">
      <alignment horizontal="center" vertical="center"/>
    </xf>
    <xf numFmtId="0" fontId="6" fillId="0" borderId="4" xfId="96" applyFont="1" applyBorder="1" applyAlignment="1">
      <alignment horizontal="center" vertical="center"/>
    </xf>
    <xf numFmtId="0" fontId="6" fillId="0" borderId="1" xfId="96" applyFont="1" applyBorder="1" applyAlignment="1">
      <alignment horizontal="center" vertical="center" wrapText="1"/>
    </xf>
    <xf numFmtId="0" fontId="6" fillId="0" borderId="7" xfId="96" applyFont="1" applyBorder="1" applyAlignment="1">
      <alignment horizontal="center" vertical="center" wrapText="1"/>
    </xf>
    <xf numFmtId="0" fontId="6" fillId="0" borderId="4" xfId="96" applyFont="1" applyBorder="1" applyAlignment="1">
      <alignment horizontal="center" vertical="center" wrapText="1"/>
    </xf>
    <xf numFmtId="0" fontId="10" fillId="0" borderId="0" xfId="41" applyFont="1" applyAlignment="1">
      <alignment horizontal="center" vertical="center"/>
    </xf>
    <xf numFmtId="0" fontId="6" fillId="0" borderId="0" xfId="41" applyFont="1" applyAlignment="1">
      <alignment horizontal="right" vertical="center"/>
    </xf>
    <xf numFmtId="0" fontId="6" fillId="0" borderId="6" xfId="41" applyFont="1" applyBorder="1" applyAlignment="1">
      <alignment horizontal="right" vertical="center"/>
    </xf>
    <xf numFmtId="0" fontId="6" fillId="0" borderId="23" xfId="41" applyFont="1" applyBorder="1" applyAlignment="1">
      <alignment horizontal="center" vertical="center" wrapText="1"/>
    </xf>
    <xf numFmtId="0" fontId="6" fillId="0" borderId="24" xfId="41" applyFont="1" applyBorder="1" applyAlignment="1">
      <alignment horizontal="center" vertical="center" wrapText="1"/>
    </xf>
    <xf numFmtId="0" fontId="6" fillId="0" borderId="20" xfId="41" applyFont="1" applyBorder="1" applyAlignment="1">
      <alignment horizontal="center" vertical="center" wrapText="1"/>
    </xf>
    <xf numFmtId="0" fontId="6" fillId="0" borderId="2" xfId="41" applyFont="1" applyBorder="1" applyAlignment="1">
      <alignment horizontal="center" vertical="center" wrapText="1"/>
    </xf>
    <xf numFmtId="0" fontId="6" fillId="0" borderId="5" xfId="41" applyFont="1" applyBorder="1" applyAlignment="1">
      <alignment horizontal="center" vertical="center" wrapText="1"/>
    </xf>
    <xf numFmtId="0" fontId="6" fillId="0" borderId="3" xfId="41" applyFont="1" applyBorder="1" applyAlignment="1">
      <alignment horizontal="center" vertical="center" wrapText="1"/>
    </xf>
    <xf numFmtId="0" fontId="6" fillId="0" borderId="2" xfId="41" applyNumberFormat="1" applyFont="1" applyFill="1" applyBorder="1" applyAlignment="1" applyProtection="1">
      <alignment horizontal="center" vertical="center"/>
    </xf>
    <xf numFmtId="0" fontId="6" fillId="0" borderId="5" xfId="41" applyNumberFormat="1" applyFont="1" applyFill="1" applyBorder="1" applyAlignment="1" applyProtection="1">
      <alignment horizontal="center" vertical="center"/>
    </xf>
    <xf numFmtId="0" fontId="6" fillId="0" borderId="3" xfId="41" applyNumberFormat="1" applyFont="1" applyFill="1" applyBorder="1" applyAlignment="1" applyProtection="1">
      <alignment horizontal="center" vertical="center"/>
    </xf>
    <xf numFmtId="0" fontId="6" fillId="0" borderId="7" xfId="41" applyFont="1" applyFill="1" applyBorder="1" applyAlignment="1">
      <alignment horizontal="center" vertical="center" wrapText="1"/>
    </xf>
    <xf numFmtId="0" fontId="6" fillId="0" borderId="8" xfId="41" applyFont="1" applyFill="1" applyBorder="1" applyAlignment="1">
      <alignment horizontal="center" vertical="center" wrapText="1"/>
    </xf>
    <xf numFmtId="0" fontId="6" fillId="0" borderId="4" xfId="41" applyFont="1" applyFill="1" applyBorder="1" applyAlignment="1">
      <alignment horizontal="center" vertical="center" wrapText="1"/>
    </xf>
    <xf numFmtId="0" fontId="6" fillId="0" borderId="1" xfId="41" applyFont="1" applyBorder="1" applyAlignment="1">
      <alignment horizontal="center" vertical="center" wrapText="1"/>
    </xf>
    <xf numFmtId="0" fontId="6" fillId="0" borderId="7" xfId="41" applyFont="1" applyBorder="1" applyAlignment="1">
      <alignment horizontal="center" vertical="center" wrapText="1"/>
    </xf>
    <xf numFmtId="0" fontId="6" fillId="0" borderId="4" xfId="41" applyFont="1" applyBorder="1" applyAlignment="1">
      <alignment horizontal="center" vertical="center" wrapText="1"/>
    </xf>
    <xf numFmtId="0" fontId="6" fillId="0" borderId="7" xfId="99" applyFont="1" applyBorder="1" applyAlignment="1">
      <alignment horizontal="center" vertical="center" wrapText="1"/>
    </xf>
    <xf numFmtId="0" fontId="6" fillId="0" borderId="4" xfId="99" applyFont="1" applyBorder="1" applyAlignment="1">
      <alignment horizontal="center" vertical="center" wrapText="1"/>
    </xf>
    <xf numFmtId="0" fontId="6" fillId="0" borderId="2" xfId="99" applyNumberFormat="1" applyFont="1" applyFill="1" applyBorder="1" applyAlignment="1" applyProtection="1">
      <alignment horizontal="center" vertical="center"/>
    </xf>
    <xf numFmtId="0" fontId="6" fillId="0" borderId="5" xfId="99" applyNumberFormat="1" applyFont="1" applyFill="1" applyBorder="1" applyAlignment="1" applyProtection="1">
      <alignment horizontal="center" vertical="center"/>
    </xf>
    <xf numFmtId="0" fontId="6" fillId="0" borderId="3" xfId="99" applyNumberFormat="1" applyFont="1" applyFill="1" applyBorder="1" applyAlignment="1" applyProtection="1">
      <alignment horizontal="center" vertical="center"/>
    </xf>
    <xf numFmtId="0" fontId="6" fillId="0" borderId="7" xfId="99" applyFont="1" applyFill="1" applyBorder="1" applyAlignment="1">
      <alignment horizontal="center" vertical="center"/>
    </xf>
    <xf numFmtId="0" fontId="6" fillId="0" borderId="8" xfId="99" applyFont="1" applyFill="1" applyBorder="1" applyAlignment="1">
      <alignment horizontal="center" vertical="center"/>
    </xf>
    <xf numFmtId="0" fontId="6" fillId="0" borderId="4" xfId="99" applyFont="1" applyFill="1" applyBorder="1" applyAlignment="1">
      <alignment horizontal="center" vertical="center"/>
    </xf>
    <xf numFmtId="0" fontId="6" fillId="0" borderId="7" xfId="99" applyFont="1" applyBorder="1" applyAlignment="1">
      <alignment horizontal="center" vertical="center"/>
    </xf>
    <xf numFmtId="0" fontId="6" fillId="0" borderId="8" xfId="99" applyFont="1" applyBorder="1" applyAlignment="1">
      <alignment horizontal="center" vertical="center"/>
    </xf>
    <xf numFmtId="0" fontId="6" fillId="0" borderId="4" xfId="99" applyFont="1" applyBorder="1" applyAlignment="1">
      <alignment horizontal="center" vertical="center"/>
    </xf>
    <xf numFmtId="0" fontId="10" fillId="0" borderId="0" xfId="99" applyFont="1" applyAlignment="1">
      <alignment horizontal="center" vertical="center"/>
    </xf>
    <xf numFmtId="0" fontId="6" fillId="0" borderId="0" xfId="99" applyFont="1" applyAlignment="1">
      <alignment horizontal="right" vertical="center"/>
    </xf>
    <xf numFmtId="0" fontId="6" fillId="0" borderId="6" xfId="99" applyFont="1" applyBorder="1" applyAlignment="1">
      <alignment horizontal="right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2" xfId="99" applyFont="1" applyBorder="1" applyAlignment="1">
      <alignment horizontal="center" vertical="center"/>
    </xf>
    <xf numFmtId="0" fontId="6" fillId="0" borderId="5" xfId="99" applyFont="1" applyBorder="1" applyAlignment="1">
      <alignment horizontal="center" vertical="center"/>
    </xf>
    <xf numFmtId="0" fontId="6" fillId="0" borderId="3" xfId="99" applyFont="1" applyBorder="1" applyAlignment="1">
      <alignment horizontal="center" vertical="center"/>
    </xf>
    <xf numFmtId="0" fontId="10" fillId="0" borderId="0" xfId="101" applyFont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1" applyFont="1" applyBorder="1" applyAlignment="1">
      <alignment horizontal="center" vertical="center"/>
    </xf>
    <xf numFmtId="0" fontId="6" fillId="0" borderId="1" xfId="105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7" xfId="105" applyFont="1" applyBorder="1" applyAlignment="1">
      <alignment horizontal="center" vertical="center" wrapText="1"/>
    </xf>
    <xf numFmtId="0" fontId="6" fillId="0" borderId="4" xfId="105" applyFont="1" applyBorder="1" applyAlignment="1">
      <alignment horizontal="center" vertical="center" wrapText="1"/>
    </xf>
    <xf numFmtId="0" fontId="6" fillId="0" borderId="2" xfId="105" applyFont="1" applyBorder="1" applyAlignment="1">
      <alignment horizontal="center" vertical="center" wrapText="1"/>
    </xf>
    <xf numFmtId="0" fontId="6" fillId="0" borderId="5" xfId="105" applyFont="1" applyBorder="1" applyAlignment="1">
      <alignment horizontal="center" vertical="center" wrapText="1"/>
    </xf>
    <xf numFmtId="0" fontId="6" fillId="0" borderId="3" xfId="105" applyFont="1" applyBorder="1" applyAlignment="1">
      <alignment horizontal="center" vertical="center" wrapText="1"/>
    </xf>
    <xf numFmtId="0" fontId="6" fillId="0" borderId="7" xfId="105" applyFont="1" applyFill="1" applyBorder="1" applyAlignment="1">
      <alignment horizontal="center" vertical="center"/>
    </xf>
    <xf numFmtId="0" fontId="6" fillId="0" borderId="4" xfId="105" applyFont="1" applyFill="1" applyBorder="1" applyAlignment="1">
      <alignment horizontal="center" vertical="center"/>
    </xf>
    <xf numFmtId="0" fontId="6" fillId="0" borderId="7" xfId="105" applyFont="1" applyBorder="1" applyAlignment="1">
      <alignment horizontal="center" vertical="center"/>
    </xf>
    <xf numFmtId="0" fontId="6" fillId="0" borderId="8" xfId="105" applyFont="1" applyBorder="1" applyAlignment="1">
      <alignment horizontal="center" vertical="center"/>
    </xf>
    <xf numFmtId="0" fontId="6" fillId="0" borderId="4" xfId="105" applyFont="1" applyBorder="1" applyAlignment="1">
      <alignment horizontal="center" vertical="center"/>
    </xf>
    <xf numFmtId="0" fontId="9" fillId="0" borderId="8" xfId="105" applyBorder="1" applyAlignment="1">
      <alignment horizontal="center" vertical="center"/>
    </xf>
    <xf numFmtId="0" fontId="9" fillId="0" borderId="4" xfId="105" applyBorder="1" applyAlignment="1">
      <alignment horizontal="center" vertical="center"/>
    </xf>
    <xf numFmtId="0" fontId="10" fillId="0" borderId="0" xfId="105" applyFont="1" applyAlignment="1">
      <alignment horizontal="center" vertical="center"/>
    </xf>
    <xf numFmtId="0" fontId="6" fillId="0" borderId="1" xfId="105" applyFont="1" applyFill="1" applyBorder="1" applyAlignment="1">
      <alignment horizontal="center" vertical="center"/>
    </xf>
    <xf numFmtId="0" fontId="5" fillId="0" borderId="0" xfId="106" applyFont="1" applyAlignment="1">
      <alignment horizontal="center" vertical="center"/>
    </xf>
    <xf numFmtId="49" fontId="6" fillId="0" borderId="1" xfId="106" applyNumberFormat="1" applyFont="1" applyBorder="1" applyAlignment="1">
      <alignment horizontal="center" vertical="center"/>
    </xf>
    <xf numFmtId="0" fontId="6" fillId="0" borderId="2" xfId="106" applyFont="1" applyBorder="1" applyAlignment="1">
      <alignment horizontal="center" vertical="center"/>
    </xf>
    <xf numFmtId="0" fontId="6" fillId="0" borderId="5" xfId="106" applyFont="1" applyBorder="1" applyAlignment="1">
      <alignment horizontal="center" vertical="center"/>
    </xf>
    <xf numFmtId="0" fontId="6" fillId="0" borderId="3" xfId="106" applyFont="1" applyBorder="1" applyAlignment="1">
      <alignment horizontal="center" vertical="center"/>
    </xf>
    <xf numFmtId="0" fontId="6" fillId="0" borderId="1" xfId="106" applyFont="1" applyBorder="1" applyAlignment="1">
      <alignment horizontal="center" vertical="center"/>
    </xf>
    <xf numFmtId="0" fontId="4" fillId="0" borderId="0" xfId="110" applyFont="1" applyAlignment="1">
      <alignment vertical="center"/>
    </xf>
    <xf numFmtId="0" fontId="10" fillId="0" borderId="0" xfId="155" applyNumberFormat="1" applyFont="1" applyFill="1" applyAlignment="1" applyProtection="1">
      <alignment horizontal="center" vertical="center"/>
    </xf>
    <xf numFmtId="0" fontId="6" fillId="0" borderId="6" xfId="110" applyFont="1" applyBorder="1" applyAlignment="1">
      <alignment horizontal="right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110" applyFont="1" applyBorder="1" applyAlignment="1">
      <alignment horizontal="center" vertical="center"/>
    </xf>
    <xf numFmtId="0" fontId="4" fillId="0" borderId="0" xfId="112" applyFont="1" applyAlignment="1">
      <alignment horizontal="left" vertical="center" wrapText="1"/>
    </xf>
    <xf numFmtId="0" fontId="6" fillId="0" borderId="1" xfId="112" applyFont="1" applyFill="1" applyBorder="1" applyAlignment="1">
      <alignment horizontal="center" vertical="center"/>
    </xf>
    <xf numFmtId="0" fontId="6" fillId="0" borderId="1" xfId="112" applyFont="1" applyBorder="1" applyAlignment="1">
      <alignment horizontal="center" vertical="center"/>
    </xf>
    <xf numFmtId="0" fontId="10" fillId="0" borderId="0" xfId="112" applyFont="1" applyAlignment="1">
      <alignment horizontal="center" vertical="center"/>
    </xf>
    <xf numFmtId="0" fontId="6" fillId="0" borderId="0" xfId="112" applyFont="1" applyAlignment="1">
      <alignment horizontal="right" vertical="center"/>
    </xf>
    <xf numFmtId="0" fontId="6" fillId="0" borderId="6" xfId="112" applyFont="1" applyBorder="1" applyAlignment="1">
      <alignment horizontal="right" vertical="center"/>
    </xf>
    <xf numFmtId="0" fontId="4" fillId="0" borderId="0" xfId="102" applyFont="1" applyFill="1" applyAlignment="1">
      <alignment horizontal="left" vertical="center" wrapText="1"/>
    </xf>
    <xf numFmtId="0" fontId="6" fillId="0" borderId="1" xfId="102" applyFont="1" applyFill="1" applyBorder="1" applyAlignment="1">
      <alignment horizontal="center" vertical="center"/>
    </xf>
    <xf numFmtId="0" fontId="6" fillId="0" borderId="1" xfId="102" applyFont="1" applyBorder="1" applyAlignment="1">
      <alignment horizontal="center" vertical="center"/>
    </xf>
    <xf numFmtId="0" fontId="10" fillId="0" borderId="0" xfId="102" applyFont="1" applyAlignment="1">
      <alignment horizontal="center" vertical="center"/>
    </xf>
    <xf numFmtId="0" fontId="6" fillId="0" borderId="0" xfId="102" applyFont="1" applyAlignment="1">
      <alignment horizontal="right" vertical="center"/>
    </xf>
    <xf numFmtId="0" fontId="6" fillId="0" borderId="6" xfId="149" applyFont="1" applyFill="1" applyBorder="1" applyAlignment="1">
      <alignment horizontal="left" vertical="center"/>
    </xf>
    <xf numFmtId="0" fontId="6" fillId="0" borderId="6" xfId="102" applyFont="1" applyBorder="1" applyAlignment="1">
      <alignment horizontal="right" vertical="center"/>
    </xf>
    <xf numFmtId="0" fontId="10" fillId="0" borderId="0" xfId="156" applyNumberFormat="1" applyFont="1" applyFill="1" applyAlignment="1" applyProtection="1">
      <alignment horizontal="center" vertical="center"/>
    </xf>
    <xf numFmtId="0" fontId="6" fillId="0" borderId="2" xfId="104" applyFont="1" applyBorder="1" applyAlignment="1">
      <alignment horizontal="center" vertical="center" wrapText="1"/>
    </xf>
    <xf numFmtId="0" fontId="6" fillId="0" borderId="5" xfId="104" applyFont="1" applyBorder="1" applyAlignment="1">
      <alignment horizontal="center" vertical="center" wrapText="1"/>
    </xf>
    <xf numFmtId="0" fontId="6" fillId="0" borderId="3" xfId="104" applyFont="1" applyBorder="1" applyAlignment="1">
      <alignment horizontal="center" vertical="center" wrapText="1"/>
    </xf>
    <xf numFmtId="0" fontId="6" fillId="0" borderId="7" xfId="104" applyFont="1" applyFill="1" applyBorder="1" applyAlignment="1">
      <alignment horizontal="center" vertical="center" wrapText="1"/>
    </xf>
    <xf numFmtId="0" fontId="6" fillId="0" borderId="8" xfId="104" applyFont="1" applyFill="1" applyBorder="1" applyAlignment="1">
      <alignment horizontal="center" vertical="center" wrapText="1"/>
    </xf>
    <xf numFmtId="0" fontId="6" fillId="0" borderId="4" xfId="104" applyFont="1" applyFill="1" applyBorder="1" applyAlignment="1">
      <alignment horizontal="center" vertical="center" wrapText="1"/>
    </xf>
    <xf numFmtId="0" fontId="6" fillId="0" borderId="7" xfId="104" applyFont="1" applyBorder="1" applyAlignment="1">
      <alignment horizontal="center" vertical="center" wrapText="1"/>
    </xf>
    <xf numFmtId="0" fontId="6" fillId="0" borderId="8" xfId="104" applyFont="1" applyBorder="1" applyAlignment="1">
      <alignment horizontal="center" vertical="center" wrapText="1"/>
    </xf>
    <xf numFmtId="0" fontId="6" fillId="0" borderId="4" xfId="104" applyFont="1" applyBorder="1" applyAlignment="1">
      <alignment horizontal="center" vertical="center" wrapText="1"/>
    </xf>
    <xf numFmtId="0" fontId="6" fillId="0" borderId="1" xfId="104" applyFont="1" applyBorder="1" applyAlignment="1">
      <alignment horizontal="center" vertical="center" wrapText="1"/>
    </xf>
    <xf numFmtId="0" fontId="5" fillId="0" borderId="0" xfId="107" applyFont="1" applyAlignment="1">
      <alignment horizontal="center" vertical="center"/>
    </xf>
    <xf numFmtId="0" fontId="7" fillId="0" borderId="2" xfId="107" applyNumberFormat="1" applyFont="1" applyFill="1" applyBorder="1" applyAlignment="1" applyProtection="1">
      <alignment horizontal="center" vertical="center"/>
    </xf>
    <xf numFmtId="0" fontId="7" fillId="0" borderId="5" xfId="107" applyNumberFormat="1" applyFont="1" applyFill="1" applyBorder="1" applyAlignment="1" applyProtection="1">
      <alignment horizontal="center" vertical="center"/>
    </xf>
    <xf numFmtId="0" fontId="7" fillId="0" borderId="3" xfId="107" applyNumberFormat="1" applyFont="1" applyFill="1" applyBorder="1" applyAlignment="1" applyProtection="1">
      <alignment horizontal="center" vertical="center"/>
    </xf>
    <xf numFmtId="0" fontId="6" fillId="0" borderId="2" xfId="107" applyFont="1" applyBorder="1" applyAlignment="1">
      <alignment horizontal="center" vertical="center" wrapText="1"/>
    </xf>
    <xf numFmtId="0" fontId="6" fillId="0" borderId="5" xfId="107" applyFont="1" applyBorder="1" applyAlignment="1">
      <alignment horizontal="center" vertical="center" wrapText="1"/>
    </xf>
    <xf numFmtId="0" fontId="6" fillId="0" borderId="3" xfId="107" applyFont="1" applyBorder="1" applyAlignment="1">
      <alignment horizontal="center" vertical="center" wrapText="1"/>
    </xf>
    <xf numFmtId="0" fontId="7" fillId="0" borderId="20" xfId="107" applyNumberFormat="1" applyFont="1" applyFill="1" applyBorder="1" applyAlignment="1" applyProtection="1">
      <alignment horizontal="center" vertical="center"/>
    </xf>
    <xf numFmtId="0" fontId="7" fillId="0" borderId="21" xfId="107" applyNumberFormat="1" applyFont="1" applyFill="1" applyBorder="1" applyAlignment="1" applyProtection="1">
      <alignment horizontal="center" vertical="center"/>
    </xf>
    <xf numFmtId="0" fontId="7" fillId="0" borderId="22" xfId="107" applyNumberFormat="1" applyFont="1" applyFill="1" applyBorder="1" applyAlignment="1" applyProtection="1">
      <alignment horizontal="center" vertical="center"/>
    </xf>
    <xf numFmtId="0" fontId="7" fillId="0" borderId="7" xfId="107" applyNumberFormat="1" applyFont="1" applyFill="1" applyBorder="1" applyAlignment="1" applyProtection="1">
      <alignment horizontal="center" vertical="center"/>
    </xf>
    <xf numFmtId="0" fontId="7" fillId="0" borderId="4" xfId="107" applyNumberFormat="1" applyFont="1" applyFill="1" applyBorder="1" applyAlignment="1" applyProtection="1">
      <alignment horizontal="center" vertical="center"/>
    </xf>
    <xf numFmtId="0" fontId="6" fillId="0" borderId="1" xfId="107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7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5" fillId="0" borderId="0" xfId="109" applyFont="1" applyAlignment="1">
      <alignment horizontal="center" vertical="center"/>
    </xf>
    <xf numFmtId="0" fontId="7" fillId="2" borderId="2" xfId="109" applyNumberFormat="1" applyFont="1" applyFill="1" applyBorder="1" applyAlignment="1" applyProtection="1">
      <alignment horizontal="center" vertical="center" wrapText="1"/>
    </xf>
    <xf numFmtId="0" fontId="7" fillId="2" borderId="5" xfId="109" applyNumberFormat="1" applyFont="1" applyFill="1" applyBorder="1" applyAlignment="1" applyProtection="1">
      <alignment horizontal="center" vertical="center" wrapText="1"/>
    </xf>
    <xf numFmtId="0" fontId="7" fillId="2" borderId="3" xfId="109" applyNumberFormat="1" applyFont="1" applyFill="1" applyBorder="1" applyAlignment="1" applyProtection="1">
      <alignment horizontal="center" vertical="center" wrapText="1"/>
    </xf>
    <xf numFmtId="0" fontId="7" fillId="0" borderId="7" xfId="109" applyNumberFormat="1" applyFont="1" applyFill="1" applyBorder="1" applyAlignment="1" applyProtection="1">
      <alignment horizontal="center" vertical="center"/>
    </xf>
    <xf numFmtId="0" fontId="7" fillId="0" borderId="8" xfId="109" applyNumberFormat="1" applyFont="1" applyFill="1" applyBorder="1" applyAlignment="1" applyProtection="1">
      <alignment horizontal="center" vertical="center"/>
    </xf>
    <xf numFmtId="0" fontId="7" fillId="0" borderId="4" xfId="109" applyNumberFormat="1" applyFont="1" applyFill="1" applyBorder="1" applyAlignment="1" applyProtection="1">
      <alignment horizontal="center" vertical="center"/>
    </xf>
    <xf numFmtId="0" fontId="7" fillId="0" borderId="7" xfId="109" applyNumberFormat="1" applyFont="1" applyFill="1" applyBorder="1" applyAlignment="1" applyProtection="1">
      <alignment horizontal="center" vertical="center" wrapText="1"/>
    </xf>
    <xf numFmtId="0" fontId="7" fillId="0" borderId="8" xfId="109" applyNumberFormat="1" applyFont="1" applyFill="1" applyBorder="1" applyAlignment="1" applyProtection="1">
      <alignment horizontal="center" vertical="center" wrapText="1"/>
    </xf>
    <xf numFmtId="0" fontId="7" fillId="0" borderId="4" xfId="109" applyNumberFormat="1" applyFont="1" applyFill="1" applyBorder="1" applyAlignment="1" applyProtection="1">
      <alignment horizontal="center" vertical="center" wrapText="1"/>
    </xf>
    <xf numFmtId="0" fontId="7" fillId="2" borderId="7" xfId="109" applyFont="1" applyFill="1" applyBorder="1" applyAlignment="1">
      <alignment horizontal="center" vertical="center"/>
    </xf>
    <xf numFmtId="0" fontId="7" fillId="2" borderId="4" xfId="109" applyFont="1" applyFill="1" applyBorder="1" applyAlignment="1">
      <alignment horizontal="center" vertical="center"/>
    </xf>
    <xf numFmtId="0" fontId="7" fillId="2" borderId="7" xfId="109" applyNumberFormat="1" applyFont="1" applyFill="1" applyBorder="1" applyAlignment="1" applyProtection="1">
      <alignment horizontal="center" vertical="center" wrapText="1"/>
    </xf>
    <xf numFmtId="0" fontId="7" fillId="2" borderId="8" xfId="109" applyNumberFormat="1" applyFont="1" applyFill="1" applyBorder="1" applyAlignment="1" applyProtection="1">
      <alignment horizontal="center" vertical="center" wrapText="1"/>
    </xf>
    <xf numFmtId="0" fontId="7" fillId="2" borderId="4" xfId="109" applyNumberFormat="1" applyFont="1" applyFill="1" applyBorder="1" applyAlignment="1" applyProtection="1">
      <alignment horizontal="center" vertical="center" wrapText="1"/>
    </xf>
    <xf numFmtId="0" fontId="1" fillId="0" borderId="0" xfId="145" applyFont="1" applyAlignment="1">
      <alignment horizontal="center" vertical="center"/>
    </xf>
    <xf numFmtId="0" fontId="12" fillId="0" borderId="13" xfId="145" applyFont="1" applyBorder="1" applyAlignment="1">
      <alignment horizontal="center" vertical="center"/>
    </xf>
    <xf numFmtId="0" fontId="12" fillId="0" borderId="14" xfId="145" applyFont="1" applyBorder="1" applyAlignment="1">
      <alignment horizontal="center" vertical="center"/>
    </xf>
    <xf numFmtId="0" fontId="12" fillId="0" borderId="11" xfId="145" applyFont="1" applyBorder="1" applyAlignment="1">
      <alignment horizontal="center" vertical="center"/>
    </xf>
    <xf numFmtId="0" fontId="12" fillId="0" borderId="15" xfId="145" applyFont="1" applyBorder="1" applyAlignment="1">
      <alignment horizontal="center" vertical="center"/>
    </xf>
    <xf numFmtId="0" fontId="12" fillId="0" borderId="12" xfId="145" applyFont="1" applyBorder="1" applyAlignment="1">
      <alignment horizontal="center" vertical="center"/>
    </xf>
    <xf numFmtId="0" fontId="12" fillId="0" borderId="4" xfId="145" applyFont="1" applyBorder="1" applyAlignment="1">
      <alignment horizontal="center" vertical="center"/>
    </xf>
    <xf numFmtId="49" fontId="6" fillId="0" borderId="1" xfId="159" applyNumberFormat="1" applyFont="1" applyFill="1" applyBorder="1" applyAlignment="1" applyProtection="1">
      <alignment horizontal="center" vertical="center" wrapText="1"/>
    </xf>
    <xf numFmtId="0" fontId="6" fillId="0" borderId="1" xfId="140" applyFont="1" applyBorder="1" applyAlignment="1">
      <alignment horizontal="center" vertical="center" wrapText="1"/>
    </xf>
    <xf numFmtId="176" fontId="6" fillId="0" borderId="1" xfId="159" applyNumberFormat="1" applyFont="1" applyFill="1" applyBorder="1" applyAlignment="1" applyProtection="1">
      <alignment horizontal="center" vertical="center" wrapText="1"/>
    </xf>
    <xf numFmtId="177" fontId="4" fillId="0" borderId="0" xfId="140" applyNumberFormat="1" applyFont="1" applyAlignment="1">
      <alignment horizontal="left" vertical="center" wrapText="1"/>
    </xf>
    <xf numFmtId="0" fontId="7" fillId="2" borderId="7" xfId="4" applyNumberFormat="1" applyFont="1" applyFill="1" applyBorder="1" applyAlignment="1" applyProtection="1">
      <alignment horizontal="center" vertical="center" wrapText="1"/>
    </xf>
    <xf numFmtId="0" fontId="7" fillId="2" borderId="4" xfId="4" applyNumberFormat="1" applyFont="1" applyFill="1" applyBorder="1" applyAlignment="1" applyProtection="1">
      <alignment horizontal="center" vertical="center" wrapText="1"/>
    </xf>
    <xf numFmtId="0" fontId="7" fillId="2" borderId="7" xfId="4" applyNumberFormat="1" applyFont="1" applyFill="1" applyBorder="1" applyAlignment="1" applyProtection="1">
      <alignment horizontal="center" vertical="center"/>
    </xf>
    <xf numFmtId="0" fontId="7" fillId="2" borderId="8" xfId="4" applyNumberFormat="1" applyFont="1" applyFill="1" applyBorder="1" applyAlignment="1" applyProtection="1">
      <alignment horizontal="center" vertical="center"/>
    </xf>
    <xf numFmtId="0" fontId="7" fillId="2" borderId="4" xfId="4" applyNumberFormat="1" applyFont="1" applyFill="1" applyBorder="1" applyAlignment="1" applyProtection="1">
      <alignment horizontal="center" vertical="center"/>
    </xf>
    <xf numFmtId="0" fontId="7" fillId="2" borderId="1" xfId="4" applyNumberFormat="1" applyFont="1" applyFill="1" applyBorder="1" applyAlignment="1" applyProtection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7" fillId="2" borderId="2" xfId="4" applyNumberFormat="1" applyFont="1" applyFill="1" applyBorder="1" applyAlignment="1" applyProtection="1">
      <alignment horizontal="center" vertical="center"/>
    </xf>
    <xf numFmtId="0" fontId="7" fillId="2" borderId="5" xfId="4" applyNumberFormat="1" applyFont="1" applyFill="1" applyBorder="1" applyAlignment="1" applyProtection="1">
      <alignment horizontal="center" vertical="center"/>
    </xf>
    <xf numFmtId="0" fontId="7" fillId="2" borderId="3" xfId="4" applyNumberFormat="1" applyFont="1" applyFill="1" applyBorder="1" applyAlignment="1" applyProtection="1">
      <alignment horizontal="center" vertical="center"/>
    </xf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7" fillId="2" borderId="5" xfId="4" applyNumberFormat="1" applyFont="1" applyFill="1" applyBorder="1" applyAlignment="1" applyProtection="1">
      <alignment horizontal="center" vertical="center" wrapText="1"/>
    </xf>
    <xf numFmtId="0" fontId="7" fillId="2" borderId="3" xfId="4" applyNumberFormat="1" applyFont="1" applyFill="1" applyBorder="1" applyAlignment="1" applyProtection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7" fillId="2" borderId="8" xfId="4" applyNumberFormat="1" applyFont="1" applyFill="1" applyBorder="1" applyAlignment="1" applyProtection="1">
      <alignment horizontal="center" vertical="center" wrapText="1"/>
    </xf>
    <xf numFmtId="0" fontId="1" fillId="0" borderId="0" xfId="125" applyFont="1" applyAlignment="1">
      <alignment horizontal="center" vertical="center"/>
    </xf>
    <xf numFmtId="0" fontId="2" fillId="0" borderId="0" xfId="125" applyFont="1" applyAlignment="1">
      <alignment horizontal="center" vertical="center"/>
    </xf>
    <xf numFmtId="0" fontId="4" fillId="0" borderId="2" xfId="125" applyFont="1" applyBorder="1" applyAlignment="1">
      <alignment horizontal="center" vertical="center"/>
    </xf>
    <xf numFmtId="0" fontId="4" fillId="0" borderId="5" xfId="125" applyFont="1" applyBorder="1" applyAlignment="1">
      <alignment horizontal="center" vertical="center"/>
    </xf>
    <xf numFmtId="0" fontId="4" fillId="0" borderId="3" xfId="125" applyFont="1" applyBorder="1" applyAlignment="1">
      <alignment horizontal="center" vertical="center"/>
    </xf>
    <xf numFmtId="0" fontId="3" fillId="0" borderId="2" xfId="125" applyFont="1" applyBorder="1" applyAlignment="1">
      <alignment horizontal="center" vertical="center" wrapText="1"/>
    </xf>
    <xf numFmtId="0" fontId="3" fillId="0" borderId="5" xfId="125" applyFont="1" applyBorder="1" applyAlignment="1">
      <alignment horizontal="center" vertical="center" wrapText="1"/>
    </xf>
    <xf numFmtId="0" fontId="3" fillId="0" borderId="3" xfId="125" applyFont="1" applyBorder="1" applyAlignment="1">
      <alignment horizontal="center" vertical="center" wrapText="1"/>
    </xf>
  </cellXfs>
  <cellStyles count="172">
    <cellStyle name="20% - 强调文字颜色 1 2" xfId="1"/>
    <cellStyle name="20% - 强调文字颜色 1 2 2" xfId="29"/>
    <cellStyle name="20% - 强调文字颜色 2 2" xfId="30"/>
    <cellStyle name="20% - 强调文字颜色 2 2 2" xfId="6"/>
    <cellStyle name="20% - 强调文字颜色 3 2" xfId="28"/>
    <cellStyle name="20% - 强调文字颜色 3 2 2" xfId="5"/>
    <cellStyle name="20% - 强调文字颜色 4 2" xfId="32"/>
    <cellStyle name="20% - 强调文字颜色 4 2 2" xfId="21"/>
    <cellStyle name="20% - 强调文字颜色 5 2" xfId="33"/>
    <cellStyle name="20% - 强调文字颜色 5 2 2" xfId="35"/>
    <cellStyle name="20% - 强调文字颜色 6 2" xfId="36"/>
    <cellStyle name="20% - 强调文字颜色 6 2 2" xfId="37"/>
    <cellStyle name="20% - 着色 1" xfId="22"/>
    <cellStyle name="20% - 着色 1 2" xfId="12"/>
    <cellStyle name="20% - 着色 2" xfId="23"/>
    <cellStyle name="20% - 着色 2 2" xfId="18"/>
    <cellStyle name="20% - 着色 3" xfId="26"/>
    <cellStyle name="20% - 着色 3 2" xfId="39"/>
    <cellStyle name="20% - 着色 4" xfId="40"/>
    <cellStyle name="20% - 着色 4 2" xfId="42"/>
    <cellStyle name="20% - 着色 5" xfId="44"/>
    <cellStyle name="20% - 着色 5 2" xfId="45"/>
    <cellStyle name="20% - 着色 6" xfId="47"/>
    <cellStyle name="20% - 着色 6 2" xfId="48"/>
    <cellStyle name="40% - 强调文字颜色 1 2" xfId="49"/>
    <cellStyle name="40% - 强调文字颜色 1 2 2" xfId="50"/>
    <cellStyle name="40% - 强调文字颜色 2 2" xfId="51"/>
    <cellStyle name="40% - 强调文字颜色 2 2 2" xfId="52"/>
    <cellStyle name="40% - 强调文字颜色 3 2" xfId="53"/>
    <cellStyle name="40% - 强调文字颜色 3 2 2" xfId="54"/>
    <cellStyle name="40% - 强调文字颜色 4 2" xfId="11"/>
    <cellStyle name="40% - 强调文字颜色 4 2 2" xfId="56"/>
    <cellStyle name="40% - 强调文字颜色 5 2" xfId="17"/>
    <cellStyle name="40% - 强调文字颜色 5 2 2" xfId="57"/>
    <cellStyle name="40% - 强调文字颜色 6 2" xfId="38"/>
    <cellStyle name="40% - 强调文字颜色 6 2 2" xfId="58"/>
    <cellStyle name="40% - 着色 1" xfId="59"/>
    <cellStyle name="40% - 着色 1 2" xfId="60"/>
    <cellStyle name="40% - 着色 2" xfId="34"/>
    <cellStyle name="40% - 着色 2 2" xfId="61"/>
    <cellStyle name="40% - 着色 3" xfId="62"/>
    <cellStyle name="40% - 着色 3 2" xfId="63"/>
    <cellStyle name="40% - 着色 4" xfId="64"/>
    <cellStyle name="40% - 着色 4 2" xfId="65"/>
    <cellStyle name="40% - 着色 5" xfId="66"/>
    <cellStyle name="40% - 着色 5 2" xfId="13"/>
    <cellStyle name="40% - 着色 6" xfId="67"/>
    <cellStyle name="40% - 着色 6 2" xfId="68"/>
    <cellStyle name="60% - 强调文字颜色 1 2" xfId="70"/>
    <cellStyle name="60% - 强调文字颜色 2 2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60% - 着色 1" xfId="77"/>
    <cellStyle name="60% - 着色 2" xfId="2"/>
    <cellStyle name="60% - 着色 3" xfId="78"/>
    <cellStyle name="60% - 着色 4" xfId="79"/>
    <cellStyle name="60% - 着色 5" xfId="80"/>
    <cellStyle name="60% - 着色 6" xfId="81"/>
    <cellStyle name="ColLevel_1" xfId="83"/>
    <cellStyle name="RowLevel_1" xfId="85"/>
    <cellStyle name="差 2" xfId="86"/>
    <cellStyle name="差_（新增预算公开表20160201）2016年鞍山市市本级一般公共预算经济分类预算表" xfId="87"/>
    <cellStyle name="差_StartUp" xfId="88"/>
    <cellStyle name="差_填报模板 " xfId="89"/>
    <cellStyle name="常规" xfId="0" builtinId="0"/>
    <cellStyle name="常规 10" xfId="92"/>
    <cellStyle name="常规 10 2" xfId="93"/>
    <cellStyle name="常规 11" xfId="94"/>
    <cellStyle name="常规 11 2" xfId="95"/>
    <cellStyle name="常规 12" xfId="96"/>
    <cellStyle name="常规 12 2" xfId="97"/>
    <cellStyle name="常规 13" xfId="41"/>
    <cellStyle name="常规 13 2" xfId="98"/>
    <cellStyle name="常规 14" xfId="99"/>
    <cellStyle name="常规 14 2" xfId="100"/>
    <cellStyle name="常规 15" xfId="101"/>
    <cellStyle name="常规 15 2" xfId="103"/>
    <cellStyle name="常规 16" xfId="105"/>
    <cellStyle name="常规 16 2" xfId="91"/>
    <cellStyle name="常规 17" xfId="106"/>
    <cellStyle name="常规 17 2" xfId="108"/>
    <cellStyle name="常规 18 2" xfId="110"/>
    <cellStyle name="常规 19 2" xfId="112"/>
    <cellStyle name="常规 2" xfId="82"/>
    <cellStyle name="常规 2 10" xfId="113"/>
    <cellStyle name="常规 2 11" xfId="114"/>
    <cellStyle name="常规 2 12" xfId="116"/>
    <cellStyle name="常规 2 13" xfId="117"/>
    <cellStyle name="常规 2 14" xfId="118"/>
    <cellStyle name="常规 2 15" xfId="120"/>
    <cellStyle name="常规 2 16" xfId="122"/>
    <cellStyle name="常规 2 17" xfId="124"/>
    <cellStyle name="常规 2 18" xfId="126"/>
    <cellStyle name="常规 2 19" xfId="128"/>
    <cellStyle name="常规 2 2" xfId="129"/>
    <cellStyle name="常规 2 20" xfId="119"/>
    <cellStyle name="常规 2 21" xfId="121"/>
    <cellStyle name="常规 2 22" xfId="123"/>
    <cellStyle name="常规 2 23" xfId="125"/>
    <cellStyle name="常规 2 24" xfId="127"/>
    <cellStyle name="常规 2 3" xfId="130"/>
    <cellStyle name="常规 2 4" xfId="131"/>
    <cellStyle name="常规 2 5" xfId="133"/>
    <cellStyle name="常规 2 6" xfId="134"/>
    <cellStyle name="常规 2 7" xfId="135"/>
    <cellStyle name="常规 2 8" xfId="137"/>
    <cellStyle name="常规 2 9" xfId="138"/>
    <cellStyle name="常规 20 2" xfId="102"/>
    <cellStyle name="常规 21" xfId="104"/>
    <cellStyle name="常规 21 2" xfId="90"/>
    <cellStyle name="常规 22 2" xfId="107"/>
    <cellStyle name="常规 23 2" xfId="109"/>
    <cellStyle name="常规 24" xfId="139"/>
    <cellStyle name="常规 24 2" xfId="111"/>
    <cellStyle name="常规 25 2" xfId="140"/>
    <cellStyle name="常规 26 2" xfId="4"/>
    <cellStyle name="常规 3" xfId="31"/>
    <cellStyle name="常规 3 2" xfId="20"/>
    <cellStyle name="常规 4" xfId="141"/>
    <cellStyle name="常规 5" xfId="71"/>
    <cellStyle name="常规 5 2" xfId="10"/>
    <cellStyle name="常规 6" xfId="8"/>
    <cellStyle name="常规 6 2" xfId="143"/>
    <cellStyle name="常规 7 2" xfId="144"/>
    <cellStyle name="常规 8" xfId="146"/>
    <cellStyle name="常规 8 2" xfId="15"/>
    <cellStyle name="常规 9" xfId="147"/>
    <cellStyle name="常规 9 2" xfId="148"/>
    <cellStyle name="常规_2014年政府预算公开模板" xfId="145"/>
    <cellStyle name="常规_Sheet1" xfId="115"/>
    <cellStyle name="常规_Sheet1 2" xfId="149"/>
    <cellStyle name="常规_附件1：2016年部门预算和“三公”经费预算公开表样" xfId="150"/>
    <cellStyle name="好 2" xfId="151"/>
    <cellStyle name="好_（新增预算公开表20160201）2016年鞍山市市本级一般公共预算经济分类预算表" xfId="152"/>
    <cellStyle name="好_StartUp" xfId="7"/>
    <cellStyle name="好_填报模板 " xfId="153"/>
    <cellStyle name="计算 2" xfId="3"/>
    <cellStyle name="检查单元格 2" xfId="55"/>
    <cellStyle name="千位分隔[0] 11" xfId="154"/>
    <cellStyle name="千位分隔[0] 11 2" xfId="16"/>
    <cellStyle name="千位分隔[0] 14 2" xfId="155"/>
    <cellStyle name="千位分隔[0] 17" xfId="156"/>
    <cellStyle name="千位分隔[0] 17 2" xfId="157"/>
    <cellStyle name="千位分隔[0] 18 2" xfId="158"/>
    <cellStyle name="千位分隔[0] 21 2" xfId="159"/>
    <cellStyle name="千位分隔[0] 5" xfId="24"/>
    <cellStyle name="千位分隔[0] 5 2" xfId="161"/>
    <cellStyle name="千位分隔[0] 6" xfId="162"/>
    <cellStyle name="千位分隔[0] 6 2" xfId="163"/>
    <cellStyle name="千位分隔[0] 7" xfId="164"/>
    <cellStyle name="千位分隔[0] 7 2" xfId="9"/>
    <cellStyle name="千位分隔[0] 8" xfId="165"/>
    <cellStyle name="千位分隔[0] 8 2" xfId="166"/>
    <cellStyle name="强调文字颜色 1 2" xfId="84"/>
    <cellStyle name="强调文字颜色 2 2" xfId="167"/>
    <cellStyle name="强调文字颜色 3 2" xfId="168"/>
    <cellStyle name="强调文字颜色 4 2" xfId="132"/>
    <cellStyle name="强调文字颜色 5 2" xfId="169"/>
    <cellStyle name="强调文字颜色 6 2" xfId="160"/>
    <cellStyle name="适中 2" xfId="25"/>
    <cellStyle name="输出 2" xfId="19"/>
    <cellStyle name="输入 2" xfId="136"/>
    <cellStyle name="着色 1" xfId="43"/>
    <cellStyle name="着色 2" xfId="46"/>
    <cellStyle name="着色 3" xfId="170"/>
    <cellStyle name="着色 4" xfId="27"/>
    <cellStyle name="着色 5" xfId="14"/>
    <cellStyle name="着色 6" xfId="69"/>
    <cellStyle name="注释 2" xfId="142"/>
    <cellStyle name="注释 2 2" xfId="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8" sqref="A8:P8"/>
    </sheetView>
  </sheetViews>
  <sheetFormatPr defaultColWidth="9" defaultRowHeight="13.5"/>
  <sheetData>
    <row r="1" spans="1:26" ht="14.25" customHeight="1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6" ht="13.5" customHeigh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 ht="13.5" customHeigh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ht="13.5" customHeight="1">
      <c r="A4" s="287"/>
      <c r="B4" s="287"/>
      <c r="C4" s="287"/>
      <c r="D4" s="287"/>
      <c r="E4" s="287"/>
      <c r="F4" s="287"/>
      <c r="G4" s="287"/>
      <c r="H4" s="288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 spans="1:26" ht="18.75" customHeight="1">
      <c r="A5" s="289" t="s">
        <v>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91"/>
      <c r="X5" s="292"/>
      <c r="Y5" s="292"/>
      <c r="Z5" s="292"/>
    </row>
    <row r="6" spans="1:26" ht="13.5" customHeight="1">
      <c r="A6" s="287"/>
      <c r="B6" s="287"/>
      <c r="C6" s="287"/>
      <c r="D6" s="288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8"/>
      <c r="V6" s="288"/>
      <c r="W6" s="288"/>
      <c r="X6" s="288"/>
      <c r="Y6" s="287"/>
      <c r="Z6" s="287"/>
    </row>
    <row r="7" spans="1:26" ht="13.5" customHeight="1">
      <c r="A7" s="287"/>
      <c r="B7" s="287"/>
      <c r="C7" s="287"/>
      <c r="D7" s="288"/>
      <c r="E7" s="287"/>
      <c r="F7" s="287"/>
      <c r="G7" s="287"/>
      <c r="H7" s="287"/>
      <c r="I7" s="287"/>
      <c r="J7" s="287"/>
      <c r="K7" s="287"/>
      <c r="L7" s="287"/>
      <c r="M7" s="287"/>
      <c r="N7" s="288"/>
      <c r="O7" s="288"/>
      <c r="P7" s="287"/>
      <c r="Q7" s="287"/>
      <c r="R7" s="287"/>
      <c r="S7" s="287"/>
      <c r="T7" s="287"/>
      <c r="U7" s="288"/>
      <c r="V7" s="288"/>
      <c r="W7" s="288"/>
      <c r="X7" s="288"/>
      <c r="Y7" s="287"/>
      <c r="Z7" s="287"/>
    </row>
    <row r="8" spans="1:26" s="22" customFormat="1" ht="31.5">
      <c r="A8" s="300" t="s">
        <v>1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293"/>
      <c r="R8" s="293"/>
      <c r="S8" s="293"/>
      <c r="T8" s="294"/>
      <c r="U8" s="295">
        <v>1876.6220000000001</v>
      </c>
      <c r="V8" s="293"/>
      <c r="W8" s="293"/>
      <c r="X8" s="293"/>
      <c r="Y8" s="292"/>
      <c r="Z8" s="292"/>
    </row>
    <row r="9" spans="1:26" ht="18.75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288"/>
      <c r="Q9" s="287"/>
      <c r="R9" s="287"/>
      <c r="S9" s="287"/>
      <c r="T9" s="296"/>
      <c r="U9" s="288"/>
      <c r="V9" s="288"/>
      <c r="W9" s="288"/>
      <c r="X9" s="288"/>
      <c r="Y9" s="287"/>
      <c r="Z9" s="287"/>
    </row>
    <row r="10" spans="1:26">
      <c r="A10" s="288"/>
      <c r="B10" s="288"/>
      <c r="C10" s="287"/>
      <c r="D10" s="288"/>
      <c r="E10" s="288"/>
      <c r="F10" s="287"/>
      <c r="G10" s="287"/>
      <c r="H10" s="288"/>
      <c r="I10" s="287"/>
      <c r="J10" s="287"/>
      <c r="K10" s="287"/>
      <c r="L10" s="287"/>
      <c r="M10" s="287"/>
      <c r="N10" s="288"/>
      <c r="O10" s="288"/>
      <c r="P10" s="287"/>
      <c r="Q10" s="287"/>
      <c r="R10" s="287"/>
      <c r="S10" s="287"/>
      <c r="T10" s="287"/>
      <c r="U10" s="288"/>
      <c r="V10" s="288"/>
      <c r="W10" s="287"/>
      <c r="X10" s="288"/>
      <c r="Y10" s="287"/>
      <c r="Z10" s="287"/>
    </row>
    <row r="11" spans="1:26" ht="25.5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287"/>
      <c r="R11" s="287"/>
      <c r="S11" s="287"/>
      <c r="T11" s="287"/>
      <c r="U11" s="288"/>
      <c r="V11" s="288"/>
      <c r="W11" s="287"/>
      <c r="X11" s="288"/>
      <c r="Y11" s="287"/>
      <c r="Z11" s="287"/>
    </row>
    <row r="12" spans="1:26" ht="31.5">
      <c r="A12" s="303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287"/>
      <c r="R12" s="287"/>
      <c r="S12" s="288"/>
      <c r="T12" s="288"/>
      <c r="U12" s="288"/>
      <c r="V12" s="288"/>
      <c r="W12" s="288"/>
      <c r="X12" s="288"/>
      <c r="Y12" s="287"/>
      <c r="Z12" s="287"/>
    </row>
    <row r="13" spans="1:26">
      <c r="A13" s="287"/>
      <c r="B13" s="287"/>
      <c r="C13" s="287"/>
      <c r="D13" s="287"/>
      <c r="E13" s="287"/>
      <c r="F13" s="287"/>
      <c r="G13" s="287"/>
      <c r="H13" s="288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288"/>
      <c r="T13" s="287"/>
      <c r="U13" s="288"/>
      <c r="V13" s="288"/>
      <c r="W13" s="288"/>
      <c r="X13" s="288"/>
      <c r="Y13" s="287"/>
      <c r="Z13" s="287"/>
    </row>
    <row r="14" spans="1:26" ht="25.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297"/>
      <c r="R14" s="298"/>
      <c r="S14" s="298"/>
      <c r="T14" s="297"/>
      <c r="U14" s="298"/>
      <c r="V14" s="298"/>
      <c r="W14" s="298"/>
      <c r="X14" s="298"/>
      <c r="Y14" s="298"/>
      <c r="Z14" s="298"/>
    </row>
    <row r="15" spans="1:26" ht="25.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7"/>
      <c r="R15" s="297"/>
      <c r="S15" s="298"/>
      <c r="T15" s="298"/>
      <c r="U15" s="298"/>
      <c r="V15" s="298"/>
      <c r="W15" s="298"/>
      <c r="X15" s="287"/>
      <c r="Y15" s="287"/>
      <c r="Z15" s="298"/>
    </row>
    <row r="16" spans="1:26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8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8"/>
    </row>
    <row r="17" spans="1:26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1:26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1:26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</row>
    <row r="20" spans="1:26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8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</row>
    <row r="21" spans="1:26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8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</row>
    <row r="22" spans="1:26">
      <c r="A22" s="287"/>
      <c r="B22" s="290" t="s">
        <v>2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</row>
  </sheetData>
  <sheetProtection formatCells="0" formatColumns="0" formatRows="0"/>
  <mergeCells count="6">
    <mergeCell ref="A15:P15"/>
    <mergeCell ref="A8:P8"/>
    <mergeCell ref="A9:O9"/>
    <mergeCell ref="A11:P11"/>
    <mergeCell ref="A12:P12"/>
    <mergeCell ref="A14:P14"/>
  </mergeCells>
  <phoneticPr fontId="9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workbookViewId="0">
      <selection activeCell="P26" sqref="P26"/>
    </sheetView>
  </sheetViews>
  <sheetFormatPr defaultColWidth="9" defaultRowHeight="13.5"/>
  <cols>
    <col min="1" max="1" width="20.625" customWidth="1"/>
    <col min="5" max="5" width="20.875" customWidth="1"/>
  </cols>
  <sheetData>
    <row r="1" spans="1:14" ht="27" customHeight="1">
      <c r="A1" s="404" t="s">
        <v>165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</row>
    <row r="2" spans="1:14" ht="13.5" customHeight="1">
      <c r="A2" s="164"/>
      <c r="B2" s="164"/>
      <c r="C2" s="164"/>
      <c r="D2" s="164"/>
      <c r="E2" s="164"/>
      <c r="F2" s="164"/>
      <c r="G2" s="165"/>
      <c r="H2" s="165"/>
      <c r="I2" s="176"/>
      <c r="J2" s="176"/>
      <c r="K2" s="176"/>
      <c r="L2" s="177"/>
      <c r="M2" s="177"/>
      <c r="N2" s="178" t="s">
        <v>166</v>
      </c>
    </row>
    <row r="3" spans="1:14" ht="27.75" customHeight="1">
      <c r="A3" s="138" t="s">
        <v>25</v>
      </c>
      <c r="B3" s="166"/>
      <c r="C3" s="166"/>
      <c r="D3" s="166"/>
      <c r="E3" s="166"/>
      <c r="F3" s="166"/>
      <c r="G3" s="167"/>
      <c r="H3" s="167"/>
      <c r="I3" s="164"/>
      <c r="J3" s="164"/>
      <c r="K3" s="176"/>
      <c r="L3" s="179"/>
      <c r="M3" s="179"/>
      <c r="N3" s="179" t="s">
        <v>26</v>
      </c>
    </row>
    <row r="4" spans="1:14" ht="13.5" customHeight="1">
      <c r="A4" s="405" t="s">
        <v>79</v>
      </c>
      <c r="B4" s="405" t="s">
        <v>104</v>
      </c>
      <c r="C4" s="405"/>
      <c r="D4" s="405"/>
      <c r="E4" s="406" t="s">
        <v>105</v>
      </c>
      <c r="F4" s="406" t="s">
        <v>164</v>
      </c>
      <c r="G4" s="406"/>
      <c r="H4" s="406"/>
      <c r="I4" s="406"/>
      <c r="J4" s="406"/>
      <c r="K4" s="406"/>
      <c r="L4" s="406"/>
      <c r="M4" s="406"/>
      <c r="N4" s="406"/>
    </row>
    <row r="5" spans="1:14" ht="36" customHeight="1">
      <c r="A5" s="405"/>
      <c r="B5" s="168" t="s">
        <v>106</v>
      </c>
      <c r="C5" s="168" t="s">
        <v>107</v>
      </c>
      <c r="D5" s="169" t="s">
        <v>108</v>
      </c>
      <c r="E5" s="406"/>
      <c r="F5" s="169" t="s">
        <v>82</v>
      </c>
      <c r="G5" s="170" t="s">
        <v>167</v>
      </c>
      <c r="H5" s="170" t="s">
        <v>168</v>
      </c>
      <c r="I5" s="170" t="s">
        <v>169</v>
      </c>
      <c r="J5" s="170" t="s">
        <v>170</v>
      </c>
      <c r="K5" s="170" t="s">
        <v>171</v>
      </c>
      <c r="L5" s="170" t="s">
        <v>172</v>
      </c>
      <c r="M5" s="170" t="s">
        <v>173</v>
      </c>
      <c r="N5" s="170" t="s">
        <v>174</v>
      </c>
    </row>
    <row r="6" spans="1:14" s="22" customFormat="1" ht="13.5" customHeight="1">
      <c r="A6" s="171"/>
      <c r="B6" s="172"/>
      <c r="C6" s="173"/>
      <c r="D6" s="173"/>
      <c r="E6" s="171" t="s">
        <v>82</v>
      </c>
      <c r="F6" s="174">
        <f>G6+H6+I6+J6+K6+L6+M6+N6</f>
        <v>1973.3219999999999</v>
      </c>
      <c r="G6" s="174">
        <v>866.77200000000005</v>
      </c>
      <c r="H6" s="174">
        <v>1085.24</v>
      </c>
      <c r="I6" s="174">
        <v>21.31</v>
      </c>
      <c r="J6" s="174"/>
      <c r="K6" s="180"/>
      <c r="L6" s="180">
        <v>0</v>
      </c>
      <c r="M6" s="180">
        <v>0</v>
      </c>
      <c r="N6" s="180">
        <v>0</v>
      </c>
    </row>
    <row r="7" spans="1:14" ht="13.5" customHeight="1">
      <c r="A7" s="171" t="s">
        <v>96</v>
      </c>
      <c r="B7" s="172"/>
      <c r="C7" s="173"/>
      <c r="D7" s="173"/>
      <c r="E7" s="171"/>
      <c r="F7" s="174">
        <f t="shared" ref="F7:F12" si="0">G7+H7+I7+J7+K7+L7+M7+N7</f>
        <v>1973.3219999999999</v>
      </c>
      <c r="G7" s="174">
        <v>866.77200000000005</v>
      </c>
      <c r="H7" s="174">
        <v>1085.24</v>
      </c>
      <c r="I7" s="174">
        <v>21.31</v>
      </c>
      <c r="J7" s="174"/>
      <c r="K7" s="180"/>
      <c r="L7" s="180">
        <v>0</v>
      </c>
      <c r="M7" s="180">
        <v>0</v>
      </c>
      <c r="N7" s="180">
        <v>0</v>
      </c>
    </row>
    <row r="8" spans="1:14" ht="13.5" customHeight="1">
      <c r="A8" s="171" t="s">
        <v>109</v>
      </c>
      <c r="B8" s="172">
        <v>207</v>
      </c>
      <c r="C8" s="173"/>
      <c r="D8" s="173"/>
      <c r="E8" s="171" t="s">
        <v>110</v>
      </c>
      <c r="F8" s="174">
        <f t="shared" si="0"/>
        <v>1702.59</v>
      </c>
      <c r="G8" s="174">
        <v>608.95000000000005</v>
      </c>
      <c r="H8" s="174">
        <v>1083.42</v>
      </c>
      <c r="I8" s="174">
        <v>10.220000000000001</v>
      </c>
      <c r="J8" s="174"/>
      <c r="K8" s="180"/>
      <c r="L8" s="180">
        <v>0</v>
      </c>
      <c r="M8" s="180">
        <v>0</v>
      </c>
      <c r="N8" s="180">
        <v>0</v>
      </c>
    </row>
    <row r="9" spans="1:14" ht="13.5" customHeight="1">
      <c r="A9" s="171" t="s">
        <v>111</v>
      </c>
      <c r="B9" s="172"/>
      <c r="C9" s="173" t="s">
        <v>112</v>
      </c>
      <c r="D9" s="173"/>
      <c r="E9" s="171" t="s">
        <v>113</v>
      </c>
      <c r="F9" s="174">
        <f t="shared" si="0"/>
        <v>139.38999999999999</v>
      </c>
      <c r="G9" s="174">
        <v>89.74</v>
      </c>
      <c r="H9" s="174">
        <v>46.12</v>
      </c>
      <c r="I9" s="174">
        <v>3.53</v>
      </c>
      <c r="J9" s="174"/>
      <c r="K9" s="180"/>
      <c r="L9" s="180">
        <v>0</v>
      </c>
      <c r="M9" s="180">
        <v>0</v>
      </c>
      <c r="N9" s="180">
        <v>0</v>
      </c>
    </row>
    <row r="10" spans="1:14" ht="13.5" customHeight="1">
      <c r="A10" s="171" t="s">
        <v>114</v>
      </c>
      <c r="B10" s="172">
        <v>207</v>
      </c>
      <c r="C10" s="173" t="s">
        <v>115</v>
      </c>
      <c r="D10" s="173" t="s">
        <v>116</v>
      </c>
      <c r="E10" s="171" t="s">
        <v>117</v>
      </c>
      <c r="F10" s="174">
        <f t="shared" si="0"/>
        <v>31.94</v>
      </c>
      <c r="G10" s="174">
        <v>29.7</v>
      </c>
      <c r="H10" s="174">
        <v>1.4</v>
      </c>
      <c r="I10" s="174">
        <v>0.84</v>
      </c>
      <c r="J10" s="174">
        <v>0</v>
      </c>
      <c r="K10" s="180">
        <v>0</v>
      </c>
      <c r="L10" s="180">
        <v>0</v>
      </c>
      <c r="M10" s="180">
        <v>0</v>
      </c>
      <c r="N10" s="180">
        <v>0</v>
      </c>
    </row>
    <row r="11" spans="1:14" ht="13.5" customHeight="1">
      <c r="A11" s="171" t="s">
        <v>114</v>
      </c>
      <c r="B11" s="172">
        <v>207</v>
      </c>
      <c r="C11" s="173" t="s">
        <v>115</v>
      </c>
      <c r="D11" s="173" t="s">
        <v>118</v>
      </c>
      <c r="E11" s="171" t="s">
        <v>119</v>
      </c>
      <c r="F11" s="174">
        <f t="shared" si="0"/>
        <v>66.45</v>
      </c>
      <c r="G11" s="174">
        <v>60.04</v>
      </c>
      <c r="H11" s="174">
        <v>3.72</v>
      </c>
      <c r="I11" s="174">
        <v>2.69</v>
      </c>
      <c r="J11" s="174">
        <v>0</v>
      </c>
      <c r="K11" s="180">
        <v>0</v>
      </c>
      <c r="L11" s="180">
        <v>0</v>
      </c>
      <c r="M11" s="180">
        <v>0</v>
      </c>
      <c r="N11" s="180">
        <v>0</v>
      </c>
    </row>
    <row r="12" spans="1:14" ht="13.5" customHeight="1">
      <c r="A12" s="171" t="s">
        <v>114</v>
      </c>
      <c r="B12" s="172">
        <v>207</v>
      </c>
      <c r="C12" s="173" t="s">
        <v>112</v>
      </c>
      <c r="D12" s="173" t="s">
        <v>120</v>
      </c>
      <c r="E12" s="171" t="s">
        <v>121</v>
      </c>
      <c r="F12" s="174">
        <f t="shared" si="0"/>
        <v>18</v>
      </c>
      <c r="G12" s="174"/>
      <c r="H12" s="174">
        <v>18</v>
      </c>
      <c r="I12" s="174"/>
      <c r="J12" s="174"/>
      <c r="K12" s="180"/>
      <c r="L12" s="180"/>
      <c r="M12" s="180"/>
      <c r="N12" s="180"/>
    </row>
    <row r="13" spans="1:14" ht="13.5" customHeight="1">
      <c r="A13" s="171" t="s">
        <v>114</v>
      </c>
      <c r="B13" s="172">
        <v>207</v>
      </c>
      <c r="C13" s="173" t="s">
        <v>112</v>
      </c>
      <c r="D13" s="173" t="s">
        <v>122</v>
      </c>
      <c r="E13" s="175" t="s">
        <v>123</v>
      </c>
      <c r="F13" s="174">
        <f t="shared" ref="F13:F21" si="1">G13+H13+I13+J13+K13+L13+M13+N13</f>
        <v>23</v>
      </c>
      <c r="G13" s="174"/>
      <c r="H13" s="174">
        <v>23</v>
      </c>
      <c r="I13" s="174"/>
      <c r="J13" s="174"/>
      <c r="K13" s="180"/>
      <c r="L13" s="180"/>
      <c r="M13" s="180"/>
      <c r="N13" s="180"/>
    </row>
    <row r="14" spans="1:14" ht="13.5" customHeight="1">
      <c r="A14" s="171" t="s">
        <v>111</v>
      </c>
      <c r="B14" s="172"/>
      <c r="C14" s="173" t="s">
        <v>124</v>
      </c>
      <c r="D14" s="173"/>
      <c r="E14" s="171" t="s">
        <v>125</v>
      </c>
      <c r="F14" s="174">
        <f t="shared" si="1"/>
        <v>689.06</v>
      </c>
      <c r="G14" s="174">
        <v>80.28</v>
      </c>
      <c r="H14" s="174">
        <v>608.78</v>
      </c>
      <c r="I14" s="174">
        <v>0</v>
      </c>
      <c r="J14" s="174">
        <v>0</v>
      </c>
      <c r="K14" s="180">
        <v>0</v>
      </c>
      <c r="L14" s="180">
        <v>0</v>
      </c>
      <c r="M14" s="180">
        <v>0</v>
      </c>
      <c r="N14" s="180">
        <v>0</v>
      </c>
    </row>
    <row r="15" spans="1:14" ht="13.5" customHeight="1">
      <c r="A15" s="171" t="s">
        <v>114</v>
      </c>
      <c r="B15" s="172">
        <v>207</v>
      </c>
      <c r="C15" s="173" t="s">
        <v>126</v>
      </c>
      <c r="D15" s="173" t="s">
        <v>122</v>
      </c>
      <c r="E15" s="171" t="s">
        <v>127</v>
      </c>
      <c r="F15" s="174">
        <f t="shared" si="1"/>
        <v>689.06</v>
      </c>
      <c r="G15" s="174">
        <v>80.28</v>
      </c>
      <c r="H15" s="174">
        <v>608.78</v>
      </c>
      <c r="I15" s="174">
        <v>0</v>
      </c>
      <c r="J15" s="174">
        <v>0</v>
      </c>
      <c r="K15" s="180">
        <v>0</v>
      </c>
      <c r="L15" s="180">
        <v>0</v>
      </c>
      <c r="M15" s="180">
        <v>0</v>
      </c>
      <c r="N15" s="180">
        <v>0</v>
      </c>
    </row>
    <row r="16" spans="1:14" ht="13.5" customHeight="1">
      <c r="A16" s="171" t="s">
        <v>111</v>
      </c>
      <c r="B16" s="172"/>
      <c r="C16" s="173" t="s">
        <v>128</v>
      </c>
      <c r="D16" s="173"/>
      <c r="E16" s="171" t="s">
        <v>129</v>
      </c>
      <c r="F16" s="174">
        <f t="shared" si="1"/>
        <v>828.44</v>
      </c>
      <c r="G16" s="174">
        <v>438.93</v>
      </c>
      <c r="H16" s="174">
        <v>382.82</v>
      </c>
      <c r="I16" s="174">
        <v>6.69</v>
      </c>
      <c r="J16" s="174">
        <v>0</v>
      </c>
      <c r="K16" s="180">
        <v>0</v>
      </c>
      <c r="L16" s="180">
        <v>0</v>
      </c>
      <c r="M16" s="180">
        <v>0</v>
      </c>
      <c r="N16" s="180">
        <v>0</v>
      </c>
    </row>
    <row r="17" spans="1:14" ht="13.5" customHeight="1">
      <c r="A17" s="171" t="s">
        <v>114</v>
      </c>
      <c r="B17" s="172">
        <v>207</v>
      </c>
      <c r="C17" s="173" t="s">
        <v>130</v>
      </c>
      <c r="D17" s="173" t="s">
        <v>112</v>
      </c>
      <c r="E17" s="171" t="s">
        <v>131</v>
      </c>
      <c r="F17" s="174">
        <f t="shared" si="1"/>
        <v>67.62</v>
      </c>
      <c r="G17" s="174">
        <v>58.82</v>
      </c>
      <c r="H17" s="174">
        <v>8.7899999999999991</v>
      </c>
      <c r="I17" s="174">
        <v>0.01</v>
      </c>
      <c r="J17" s="174">
        <v>0</v>
      </c>
      <c r="K17" s="180">
        <v>0</v>
      </c>
      <c r="L17" s="180">
        <v>0</v>
      </c>
      <c r="M17" s="180">
        <v>0</v>
      </c>
      <c r="N17" s="180">
        <v>0</v>
      </c>
    </row>
    <row r="18" spans="1:14" ht="13.5" customHeight="1">
      <c r="A18" s="171" t="s">
        <v>114</v>
      </c>
      <c r="B18" s="172">
        <v>207</v>
      </c>
      <c r="C18" s="173" t="s">
        <v>130</v>
      </c>
      <c r="D18" s="173" t="s">
        <v>116</v>
      </c>
      <c r="E18" s="171" t="s">
        <v>132</v>
      </c>
      <c r="F18" s="174">
        <f t="shared" si="1"/>
        <v>750.82</v>
      </c>
      <c r="G18" s="174">
        <v>380.11</v>
      </c>
      <c r="H18" s="174">
        <v>364.03</v>
      </c>
      <c r="I18" s="174">
        <v>6.68</v>
      </c>
      <c r="J18" s="174">
        <v>0</v>
      </c>
      <c r="K18" s="180">
        <v>0</v>
      </c>
      <c r="L18" s="180">
        <v>0</v>
      </c>
      <c r="M18" s="180">
        <v>0</v>
      </c>
      <c r="N18" s="180">
        <v>0</v>
      </c>
    </row>
    <row r="19" spans="1:14" ht="13.5" customHeight="1">
      <c r="A19" s="171" t="s">
        <v>114</v>
      </c>
      <c r="B19" s="172">
        <v>207</v>
      </c>
      <c r="C19" s="173" t="s">
        <v>128</v>
      </c>
      <c r="D19" s="173" t="s">
        <v>133</v>
      </c>
      <c r="E19" s="171" t="s">
        <v>156</v>
      </c>
      <c r="F19" s="174">
        <f t="shared" si="1"/>
        <v>10</v>
      </c>
      <c r="G19" s="174"/>
      <c r="H19" s="174">
        <v>10</v>
      </c>
      <c r="I19" s="174"/>
      <c r="J19" s="174"/>
      <c r="K19" s="180"/>
      <c r="L19" s="180"/>
      <c r="M19" s="180"/>
      <c r="N19" s="180"/>
    </row>
    <row r="20" spans="1:14" ht="13.5" customHeight="1">
      <c r="A20" s="171" t="s">
        <v>114</v>
      </c>
      <c r="B20" s="172"/>
      <c r="C20" s="173" t="s">
        <v>122</v>
      </c>
      <c r="D20" s="173"/>
      <c r="E20" s="171" t="s">
        <v>135</v>
      </c>
      <c r="F20" s="174">
        <f t="shared" si="1"/>
        <v>45.7</v>
      </c>
      <c r="G20" s="174"/>
      <c r="H20" s="174">
        <v>45.7</v>
      </c>
      <c r="I20" s="174"/>
      <c r="J20" s="174"/>
      <c r="K20" s="180"/>
      <c r="L20" s="180"/>
      <c r="M20" s="180"/>
      <c r="N20" s="180"/>
    </row>
    <row r="21" spans="1:14" ht="13.5" customHeight="1">
      <c r="A21" s="171" t="s">
        <v>114</v>
      </c>
      <c r="B21" s="172"/>
      <c r="C21" s="173" t="s">
        <v>122</v>
      </c>
      <c r="D21" s="173" t="s">
        <v>122</v>
      </c>
      <c r="E21" s="171" t="s">
        <v>135</v>
      </c>
      <c r="F21" s="174">
        <f t="shared" si="1"/>
        <v>45.7</v>
      </c>
      <c r="G21" s="174"/>
      <c r="H21" s="174">
        <v>45.7</v>
      </c>
      <c r="I21" s="174"/>
      <c r="J21" s="174"/>
      <c r="K21" s="180"/>
      <c r="L21" s="180"/>
      <c r="M21" s="180"/>
      <c r="N21" s="180"/>
    </row>
    <row r="22" spans="1:14" ht="13.5" customHeight="1">
      <c r="A22" s="171" t="s">
        <v>109</v>
      </c>
      <c r="B22" s="172">
        <v>208</v>
      </c>
      <c r="C22" s="173"/>
      <c r="D22" s="173"/>
      <c r="E22" s="171" t="s">
        <v>137</v>
      </c>
      <c r="F22" s="174">
        <v>130.15</v>
      </c>
      <c r="G22" s="174">
        <v>117.24</v>
      </c>
      <c r="H22" s="174">
        <v>1.82</v>
      </c>
      <c r="I22" s="174">
        <v>11.09</v>
      </c>
      <c r="J22" s="174">
        <v>0</v>
      </c>
      <c r="K22" s="180">
        <v>0</v>
      </c>
      <c r="L22" s="180">
        <v>0</v>
      </c>
      <c r="M22" s="180">
        <v>0</v>
      </c>
      <c r="N22" s="180">
        <v>0</v>
      </c>
    </row>
    <row r="23" spans="1:14" ht="13.5" customHeight="1">
      <c r="A23" s="171" t="s">
        <v>111</v>
      </c>
      <c r="B23" s="172"/>
      <c r="C23" s="173" t="s">
        <v>133</v>
      </c>
      <c r="D23" s="173"/>
      <c r="E23" s="171" t="s">
        <v>138</v>
      </c>
      <c r="F23" s="174">
        <v>130.15</v>
      </c>
      <c r="G23" s="174">
        <v>117.24</v>
      </c>
      <c r="H23" s="174">
        <v>1.82</v>
      </c>
      <c r="I23" s="174">
        <v>11.09</v>
      </c>
      <c r="J23" s="174">
        <v>0</v>
      </c>
      <c r="K23" s="180">
        <v>0</v>
      </c>
      <c r="L23" s="180">
        <v>0</v>
      </c>
      <c r="M23" s="180">
        <v>0</v>
      </c>
      <c r="N23" s="180">
        <v>0</v>
      </c>
    </row>
    <row r="24" spans="1:14" ht="13.5" customHeight="1">
      <c r="A24" s="171" t="s">
        <v>114</v>
      </c>
      <c r="B24" s="172">
        <v>208</v>
      </c>
      <c r="C24" s="173" t="s">
        <v>139</v>
      </c>
      <c r="D24" s="173" t="s">
        <v>112</v>
      </c>
      <c r="E24" s="171" t="s">
        <v>140</v>
      </c>
      <c r="F24" s="174">
        <v>0.11</v>
      </c>
      <c r="G24" s="174">
        <v>0</v>
      </c>
      <c r="H24" s="174">
        <v>0.08</v>
      </c>
      <c r="I24" s="174">
        <v>0.03</v>
      </c>
      <c r="J24" s="174">
        <v>0</v>
      </c>
      <c r="K24" s="180">
        <v>0</v>
      </c>
      <c r="L24" s="180">
        <v>0</v>
      </c>
      <c r="M24" s="180">
        <v>0</v>
      </c>
      <c r="N24" s="180">
        <v>0</v>
      </c>
    </row>
    <row r="25" spans="1:14" ht="13.5" customHeight="1">
      <c r="A25" s="171" t="s">
        <v>114</v>
      </c>
      <c r="B25" s="172">
        <v>208</v>
      </c>
      <c r="C25" s="173" t="s">
        <v>139</v>
      </c>
      <c r="D25" s="173" t="s">
        <v>124</v>
      </c>
      <c r="E25" s="171" t="s">
        <v>141</v>
      </c>
      <c r="F25" s="174">
        <v>12.8</v>
      </c>
      <c r="G25" s="174">
        <v>0</v>
      </c>
      <c r="H25" s="174">
        <v>1.74</v>
      </c>
      <c r="I25" s="174">
        <v>11.06</v>
      </c>
      <c r="J25" s="174">
        <v>0</v>
      </c>
      <c r="K25" s="180">
        <v>0</v>
      </c>
      <c r="L25" s="180">
        <v>0</v>
      </c>
      <c r="M25" s="180">
        <v>0</v>
      </c>
      <c r="N25" s="180">
        <v>0</v>
      </c>
    </row>
    <row r="26" spans="1:14" ht="13.5" customHeight="1">
      <c r="A26" s="171" t="s">
        <v>114</v>
      </c>
      <c r="B26" s="172">
        <v>208</v>
      </c>
      <c r="C26" s="173" t="s">
        <v>139</v>
      </c>
      <c r="D26" s="173" t="s">
        <v>133</v>
      </c>
      <c r="E26" s="171" t="s">
        <v>142</v>
      </c>
      <c r="F26" s="174">
        <v>117.24</v>
      </c>
      <c r="G26" s="174">
        <v>117.24</v>
      </c>
      <c r="H26" s="174">
        <v>0</v>
      </c>
      <c r="I26" s="174">
        <v>0</v>
      </c>
      <c r="J26" s="174">
        <v>0</v>
      </c>
      <c r="K26" s="180">
        <v>0</v>
      </c>
      <c r="L26" s="180">
        <v>0</v>
      </c>
      <c r="M26" s="180">
        <v>0</v>
      </c>
      <c r="N26" s="180">
        <v>0</v>
      </c>
    </row>
    <row r="27" spans="1:14" ht="13.5" customHeight="1">
      <c r="A27" s="171" t="s">
        <v>109</v>
      </c>
      <c r="B27" s="172">
        <v>210</v>
      </c>
      <c r="C27" s="173"/>
      <c r="D27" s="173"/>
      <c r="E27" s="171" t="s">
        <v>143</v>
      </c>
      <c r="F27" s="174">
        <v>67.489999999999995</v>
      </c>
      <c r="G27" s="174">
        <v>67.489999999999995</v>
      </c>
      <c r="H27" s="174">
        <v>0</v>
      </c>
      <c r="I27" s="174">
        <v>0</v>
      </c>
      <c r="J27" s="174">
        <v>0</v>
      </c>
      <c r="K27" s="180">
        <v>0</v>
      </c>
      <c r="L27" s="180">
        <v>0</v>
      </c>
      <c r="M27" s="180">
        <v>0</v>
      </c>
      <c r="N27" s="180">
        <v>0</v>
      </c>
    </row>
    <row r="28" spans="1:14" ht="13.5" customHeight="1">
      <c r="A28" s="171" t="s">
        <v>111</v>
      </c>
      <c r="B28" s="172"/>
      <c r="C28" s="173" t="s">
        <v>120</v>
      </c>
      <c r="D28" s="173"/>
      <c r="E28" s="171" t="s">
        <v>144</v>
      </c>
      <c r="F28" s="174">
        <v>67.489999999999995</v>
      </c>
      <c r="G28" s="174">
        <v>67.489999999999995</v>
      </c>
      <c r="H28" s="174">
        <v>0</v>
      </c>
      <c r="I28" s="174">
        <v>0</v>
      </c>
      <c r="J28" s="174">
        <v>0</v>
      </c>
      <c r="K28" s="180">
        <v>0</v>
      </c>
      <c r="L28" s="180">
        <v>0</v>
      </c>
      <c r="M28" s="180">
        <v>0</v>
      </c>
      <c r="N28" s="180">
        <v>0</v>
      </c>
    </row>
    <row r="29" spans="1:14" ht="13.5" customHeight="1">
      <c r="A29" s="171" t="s">
        <v>114</v>
      </c>
      <c r="B29" s="172">
        <v>210</v>
      </c>
      <c r="C29" s="173" t="s">
        <v>145</v>
      </c>
      <c r="D29" s="173" t="s">
        <v>112</v>
      </c>
      <c r="E29" s="171" t="s">
        <v>146</v>
      </c>
      <c r="F29" s="174">
        <v>5.57</v>
      </c>
      <c r="G29" s="174">
        <v>5.57</v>
      </c>
      <c r="H29" s="174">
        <v>0</v>
      </c>
      <c r="I29" s="174">
        <v>0</v>
      </c>
      <c r="J29" s="174">
        <v>0</v>
      </c>
      <c r="K29" s="180">
        <v>0</v>
      </c>
      <c r="L29" s="180">
        <v>0</v>
      </c>
      <c r="M29" s="180">
        <v>0</v>
      </c>
      <c r="N29" s="180">
        <v>0</v>
      </c>
    </row>
    <row r="30" spans="1:14" ht="13.5" customHeight="1">
      <c r="A30" s="171" t="s">
        <v>114</v>
      </c>
      <c r="B30" s="172">
        <v>210</v>
      </c>
      <c r="C30" s="173" t="s">
        <v>145</v>
      </c>
      <c r="D30" s="173" t="s">
        <v>124</v>
      </c>
      <c r="E30" s="171" t="s">
        <v>147</v>
      </c>
      <c r="F30" s="174">
        <v>61.92</v>
      </c>
      <c r="G30" s="174">
        <v>61.92</v>
      </c>
      <c r="H30" s="174">
        <v>0</v>
      </c>
      <c r="I30" s="174">
        <v>0</v>
      </c>
      <c r="J30" s="174">
        <v>0</v>
      </c>
      <c r="K30" s="180">
        <v>0</v>
      </c>
      <c r="L30" s="180">
        <v>0</v>
      </c>
      <c r="M30" s="180">
        <v>0</v>
      </c>
      <c r="N30" s="180">
        <v>0</v>
      </c>
    </row>
    <row r="31" spans="1:14" ht="13.5" customHeight="1">
      <c r="A31" s="171" t="s">
        <v>109</v>
      </c>
      <c r="B31" s="172">
        <v>221</v>
      </c>
      <c r="C31" s="173"/>
      <c r="D31" s="173"/>
      <c r="E31" s="171" t="s">
        <v>148</v>
      </c>
      <c r="F31" s="174">
        <v>73.091999999999999</v>
      </c>
      <c r="G31" s="174">
        <v>73.091999999999999</v>
      </c>
      <c r="H31" s="174">
        <v>0</v>
      </c>
      <c r="I31" s="174">
        <v>0</v>
      </c>
      <c r="J31" s="174">
        <v>0</v>
      </c>
      <c r="K31" s="180">
        <v>0</v>
      </c>
      <c r="L31" s="180">
        <v>0</v>
      </c>
      <c r="M31" s="180">
        <v>0</v>
      </c>
      <c r="N31" s="180">
        <v>0</v>
      </c>
    </row>
    <row r="32" spans="1:14" ht="13.5" customHeight="1">
      <c r="A32" s="171" t="s">
        <v>111</v>
      </c>
      <c r="B32" s="172"/>
      <c r="C32" s="173" t="s">
        <v>124</v>
      </c>
      <c r="D32" s="173"/>
      <c r="E32" s="171" t="s">
        <v>149</v>
      </c>
      <c r="F32" s="174">
        <v>73.091999999999999</v>
      </c>
      <c r="G32" s="174">
        <v>73.091999999999999</v>
      </c>
      <c r="H32" s="174">
        <v>0</v>
      </c>
      <c r="I32" s="174">
        <v>0</v>
      </c>
      <c r="J32" s="174">
        <v>0</v>
      </c>
      <c r="K32" s="180">
        <v>0</v>
      </c>
      <c r="L32" s="180">
        <v>0</v>
      </c>
      <c r="M32" s="180">
        <v>0</v>
      </c>
      <c r="N32" s="180">
        <v>0</v>
      </c>
    </row>
    <row r="33" spans="1:14" ht="13.5" customHeight="1">
      <c r="A33" s="171" t="s">
        <v>114</v>
      </c>
      <c r="B33" s="172">
        <v>221</v>
      </c>
      <c r="C33" s="173" t="s">
        <v>126</v>
      </c>
      <c r="D33" s="173" t="s">
        <v>112</v>
      </c>
      <c r="E33" s="171" t="s">
        <v>150</v>
      </c>
      <c r="F33" s="174">
        <v>73.091999999999999</v>
      </c>
      <c r="G33" s="174">
        <v>73.091999999999999</v>
      </c>
      <c r="H33" s="174">
        <v>0</v>
      </c>
      <c r="I33" s="174">
        <v>0</v>
      </c>
      <c r="J33" s="174">
        <v>0</v>
      </c>
      <c r="K33" s="180">
        <v>0</v>
      </c>
      <c r="L33" s="180">
        <v>0</v>
      </c>
      <c r="M33" s="180">
        <v>0</v>
      </c>
      <c r="N33" s="180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9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9"/>
  <sheetViews>
    <sheetView showGridLines="0" showZeros="0" topLeftCell="A19" workbookViewId="0">
      <selection activeCell="E16" sqref="E16"/>
    </sheetView>
  </sheetViews>
  <sheetFormatPr defaultColWidth="9" defaultRowHeight="13.5"/>
  <cols>
    <col min="1" max="1" width="12.5" customWidth="1"/>
  </cols>
  <sheetData>
    <row r="1" spans="1:35" ht="27" customHeight="1">
      <c r="A1" s="422" t="s">
        <v>175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</row>
    <row r="2" spans="1:35" ht="13.5" customHeight="1">
      <c r="A2" s="145"/>
      <c r="B2" s="145"/>
      <c r="C2" s="145"/>
      <c r="D2" s="145"/>
      <c r="E2" s="145"/>
      <c r="F2" s="146"/>
      <c r="G2" s="145"/>
      <c r="H2" s="145"/>
      <c r="I2" s="145"/>
      <c r="J2" s="145"/>
      <c r="K2" s="158"/>
      <c r="L2" s="145"/>
      <c r="M2" s="145"/>
      <c r="N2" s="145"/>
      <c r="O2" s="145"/>
      <c r="P2" s="146"/>
      <c r="Q2" s="145"/>
      <c r="R2" s="145"/>
      <c r="S2" s="145"/>
      <c r="T2" s="145"/>
      <c r="U2" s="158"/>
      <c r="V2" s="145"/>
      <c r="W2" s="145"/>
      <c r="X2" s="145"/>
      <c r="Y2" s="145"/>
      <c r="Z2" s="145"/>
      <c r="AA2" s="145"/>
      <c r="AB2" s="145"/>
      <c r="AC2" s="145"/>
      <c r="AD2" s="145"/>
      <c r="AE2" s="158"/>
      <c r="AF2" s="146"/>
      <c r="AG2" s="160"/>
      <c r="AI2" s="161" t="s">
        <v>176</v>
      </c>
    </row>
    <row r="3" spans="1:35" ht="32.25" customHeight="1">
      <c r="A3" s="87" t="s">
        <v>25</v>
      </c>
      <c r="B3" s="147"/>
      <c r="C3" s="147"/>
      <c r="D3" s="147"/>
      <c r="E3" s="148"/>
      <c r="F3" s="149"/>
      <c r="G3" s="145"/>
      <c r="H3" s="145"/>
      <c r="I3" s="145"/>
      <c r="J3" s="145"/>
      <c r="K3" s="159"/>
      <c r="L3" s="145"/>
      <c r="M3" s="145"/>
      <c r="N3" s="145"/>
      <c r="O3" s="145"/>
      <c r="P3" s="149"/>
      <c r="Q3" s="145"/>
      <c r="R3" s="145"/>
      <c r="S3" s="145"/>
      <c r="T3" s="145"/>
      <c r="U3" s="159"/>
      <c r="V3" s="145"/>
      <c r="W3" s="145"/>
      <c r="X3" s="145"/>
      <c r="Y3" s="145"/>
      <c r="Z3" s="145"/>
      <c r="AA3" s="145"/>
      <c r="AB3" s="145"/>
      <c r="AC3" s="145"/>
      <c r="AD3" s="145"/>
      <c r="AE3" s="159"/>
      <c r="AF3" s="149"/>
      <c r="AG3" s="160"/>
      <c r="AI3" s="161" t="s">
        <v>26</v>
      </c>
    </row>
    <row r="4" spans="1:35" ht="13.5" customHeight="1">
      <c r="A4" s="423" t="s">
        <v>104</v>
      </c>
      <c r="B4" s="423"/>
      <c r="C4" s="423"/>
      <c r="D4" s="417" t="s">
        <v>105</v>
      </c>
      <c r="E4" s="417" t="s">
        <v>177</v>
      </c>
      <c r="F4" s="412" t="s">
        <v>155</v>
      </c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4"/>
    </row>
    <row r="5" spans="1:35" ht="13.5" customHeight="1">
      <c r="A5" s="150"/>
      <c r="B5" s="150"/>
      <c r="C5" s="150"/>
      <c r="D5" s="418"/>
      <c r="E5" s="420"/>
      <c r="F5" s="412" t="s">
        <v>93</v>
      </c>
      <c r="G5" s="413"/>
      <c r="H5" s="413"/>
      <c r="I5" s="413"/>
      <c r="J5" s="413"/>
      <c r="K5" s="413"/>
      <c r="L5" s="413"/>
      <c r="M5" s="413"/>
      <c r="N5" s="413"/>
      <c r="O5" s="414"/>
      <c r="P5" s="412" t="s">
        <v>94</v>
      </c>
      <c r="Q5" s="413"/>
      <c r="R5" s="413"/>
      <c r="S5" s="413"/>
      <c r="T5" s="413"/>
      <c r="U5" s="413"/>
      <c r="V5" s="413"/>
      <c r="W5" s="413"/>
      <c r="X5" s="413"/>
      <c r="Y5" s="414"/>
      <c r="Z5" s="412" t="s">
        <v>95</v>
      </c>
      <c r="AA5" s="413"/>
      <c r="AB5" s="413"/>
      <c r="AC5" s="413"/>
      <c r="AD5" s="413"/>
      <c r="AE5" s="413"/>
      <c r="AF5" s="413"/>
      <c r="AG5" s="413"/>
      <c r="AH5" s="413"/>
      <c r="AI5" s="414"/>
    </row>
    <row r="6" spans="1:35" ht="13.5" customHeight="1">
      <c r="A6" s="415" t="s">
        <v>106</v>
      </c>
      <c r="B6" s="415" t="s">
        <v>107</v>
      </c>
      <c r="C6" s="415" t="s">
        <v>108</v>
      </c>
      <c r="D6" s="418"/>
      <c r="E6" s="420"/>
      <c r="F6" s="407" t="s">
        <v>82</v>
      </c>
      <c r="G6" s="412" t="s">
        <v>83</v>
      </c>
      <c r="H6" s="413"/>
      <c r="I6" s="414"/>
      <c r="J6" s="407" t="s">
        <v>178</v>
      </c>
      <c r="K6" s="407" t="s">
        <v>179</v>
      </c>
      <c r="L6" s="407" t="s">
        <v>180</v>
      </c>
      <c r="M6" s="407" t="s">
        <v>181</v>
      </c>
      <c r="N6" s="410" t="s">
        <v>182</v>
      </c>
      <c r="O6" s="410" t="s">
        <v>183</v>
      </c>
      <c r="P6" s="407" t="s">
        <v>82</v>
      </c>
      <c r="Q6" s="412" t="s">
        <v>83</v>
      </c>
      <c r="R6" s="413"/>
      <c r="S6" s="414"/>
      <c r="T6" s="407" t="s">
        <v>178</v>
      </c>
      <c r="U6" s="407" t="s">
        <v>179</v>
      </c>
      <c r="V6" s="407" t="s">
        <v>180</v>
      </c>
      <c r="W6" s="407" t="s">
        <v>181</v>
      </c>
      <c r="X6" s="410" t="s">
        <v>184</v>
      </c>
      <c r="Y6" s="410" t="s">
        <v>183</v>
      </c>
      <c r="Z6" s="407" t="s">
        <v>82</v>
      </c>
      <c r="AA6" s="412" t="s">
        <v>83</v>
      </c>
      <c r="AB6" s="413"/>
      <c r="AC6" s="414"/>
      <c r="AD6" s="407" t="s">
        <v>178</v>
      </c>
      <c r="AE6" s="407" t="s">
        <v>179</v>
      </c>
      <c r="AF6" s="407" t="s">
        <v>180</v>
      </c>
      <c r="AG6" s="407" t="s">
        <v>181</v>
      </c>
      <c r="AH6" s="408" t="s">
        <v>184</v>
      </c>
      <c r="AI6" s="408" t="s">
        <v>183</v>
      </c>
    </row>
    <row r="7" spans="1:35" ht="36" customHeight="1">
      <c r="A7" s="416"/>
      <c r="B7" s="416"/>
      <c r="C7" s="416"/>
      <c r="D7" s="419"/>
      <c r="E7" s="421"/>
      <c r="F7" s="407"/>
      <c r="G7" s="151" t="s">
        <v>89</v>
      </c>
      <c r="H7" s="151" t="s">
        <v>90</v>
      </c>
      <c r="I7" s="151" t="s">
        <v>91</v>
      </c>
      <c r="J7" s="407"/>
      <c r="K7" s="407"/>
      <c r="L7" s="407"/>
      <c r="M7" s="407"/>
      <c r="N7" s="411"/>
      <c r="O7" s="411"/>
      <c r="P7" s="407"/>
      <c r="Q7" s="151" t="s">
        <v>89</v>
      </c>
      <c r="R7" s="151" t="s">
        <v>90</v>
      </c>
      <c r="S7" s="151" t="s">
        <v>91</v>
      </c>
      <c r="T7" s="407"/>
      <c r="U7" s="407"/>
      <c r="V7" s="407"/>
      <c r="W7" s="407"/>
      <c r="X7" s="411"/>
      <c r="Y7" s="411"/>
      <c r="Z7" s="407"/>
      <c r="AA7" s="151" t="s">
        <v>89</v>
      </c>
      <c r="AB7" s="151" t="s">
        <v>90</v>
      </c>
      <c r="AC7" s="151" t="s">
        <v>91</v>
      </c>
      <c r="AD7" s="407"/>
      <c r="AE7" s="407"/>
      <c r="AF7" s="407"/>
      <c r="AG7" s="407"/>
      <c r="AH7" s="409"/>
      <c r="AI7" s="409"/>
    </row>
    <row r="8" spans="1:35" s="22" customFormat="1" ht="33" customHeight="1">
      <c r="A8" s="152"/>
      <c r="B8" s="153"/>
      <c r="C8" s="153"/>
      <c r="D8" s="154" t="s">
        <v>82</v>
      </c>
      <c r="E8" s="155">
        <f>F8+P8+Z8</f>
        <v>1119.23</v>
      </c>
      <c r="F8" s="156">
        <f>G8+J8+K8+L8+M8+N8+O8</f>
        <v>866.77</v>
      </c>
      <c r="G8" s="155">
        <f>H8+I8</f>
        <v>237.96</v>
      </c>
      <c r="H8" s="157">
        <v>237.96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628.80999999999995</v>
      </c>
      <c r="P8" s="156">
        <f>Q8+T8+U8+V8+W8+X8+Y8</f>
        <v>231.15</v>
      </c>
      <c r="Q8" s="155">
        <f>R8+S8</f>
        <v>14.66</v>
      </c>
      <c r="R8" s="157">
        <v>14.66</v>
      </c>
      <c r="S8" s="157">
        <v>0</v>
      </c>
      <c r="T8" s="157">
        <v>0</v>
      </c>
      <c r="U8" s="157">
        <v>0</v>
      </c>
      <c r="V8" s="157">
        <v>0</v>
      </c>
      <c r="W8" s="157">
        <v>0</v>
      </c>
      <c r="X8" s="157">
        <v>0</v>
      </c>
      <c r="Y8" s="157">
        <v>216.49</v>
      </c>
      <c r="Z8" s="156">
        <f>AA8+AD8+AE8+AF8+AG8+AH8+AI8</f>
        <v>21.31</v>
      </c>
      <c r="AA8" s="155">
        <f>AB8+AC8</f>
        <v>14.4</v>
      </c>
      <c r="AB8" s="157">
        <v>14.4</v>
      </c>
      <c r="AC8" s="157">
        <v>0</v>
      </c>
      <c r="AD8" s="157">
        <v>0</v>
      </c>
      <c r="AE8" s="157">
        <v>0</v>
      </c>
      <c r="AF8" s="157">
        <v>0</v>
      </c>
      <c r="AG8" s="162">
        <v>0</v>
      </c>
      <c r="AH8" s="163">
        <v>0</v>
      </c>
      <c r="AI8" s="163">
        <v>6.91</v>
      </c>
    </row>
    <row r="9" spans="1:35" ht="33" customHeight="1">
      <c r="A9" s="152">
        <v>207</v>
      </c>
      <c r="B9" s="153"/>
      <c r="C9" s="153"/>
      <c r="D9" s="154" t="s">
        <v>110</v>
      </c>
      <c r="E9" s="155">
        <f t="shared" ref="E9:E29" si="0">F9+P9+Z9</f>
        <v>848.5</v>
      </c>
      <c r="F9" s="156">
        <f t="shared" ref="F9:F29" si="1">G9+J9+K9+L9+M9+N9+O9</f>
        <v>608.95000000000005</v>
      </c>
      <c r="G9" s="155">
        <f t="shared" ref="G9:G29" si="2">H9+I9</f>
        <v>170.02</v>
      </c>
      <c r="H9" s="157">
        <v>170.02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438.93</v>
      </c>
      <c r="P9" s="156">
        <f t="shared" ref="P9:P29" si="3">Q9+T9+U9+V9+W9+X9+Y9</f>
        <v>229.33</v>
      </c>
      <c r="Q9" s="155">
        <f t="shared" ref="Q9:Q29" si="4">R9+S9</f>
        <v>13.9</v>
      </c>
      <c r="R9" s="157">
        <v>13.9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215.43</v>
      </c>
      <c r="Z9" s="156">
        <f t="shared" ref="Z9:Z29" si="5">AA9+AD9+AE9+AF9+AG9+AH9+AI9</f>
        <v>10.220000000000001</v>
      </c>
      <c r="AA9" s="155">
        <f t="shared" ref="AA9:AA29" si="6">AB9+AC9</f>
        <v>3.53</v>
      </c>
      <c r="AB9" s="157">
        <v>3.53</v>
      </c>
      <c r="AC9" s="157">
        <v>0</v>
      </c>
      <c r="AD9" s="157">
        <v>0</v>
      </c>
      <c r="AE9" s="157">
        <v>0</v>
      </c>
      <c r="AF9" s="157">
        <v>0</v>
      </c>
      <c r="AG9" s="162">
        <v>0</v>
      </c>
      <c r="AH9" s="163">
        <v>0</v>
      </c>
      <c r="AI9" s="163">
        <v>6.69</v>
      </c>
    </row>
    <row r="10" spans="1:35" ht="33" customHeight="1">
      <c r="A10" s="152"/>
      <c r="B10" s="153" t="s">
        <v>112</v>
      </c>
      <c r="C10" s="153"/>
      <c r="D10" s="154" t="s">
        <v>113</v>
      </c>
      <c r="E10" s="155">
        <f t="shared" si="0"/>
        <v>98.39</v>
      </c>
      <c r="F10" s="156">
        <f t="shared" si="1"/>
        <v>89.74</v>
      </c>
      <c r="G10" s="155">
        <f t="shared" si="2"/>
        <v>89.74</v>
      </c>
      <c r="H10" s="157">
        <v>89.74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6">
        <f t="shared" si="3"/>
        <v>5.12</v>
      </c>
      <c r="Q10" s="155">
        <f t="shared" si="4"/>
        <v>5.12</v>
      </c>
      <c r="R10" s="157">
        <v>5.12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6">
        <f t="shared" si="5"/>
        <v>3.53</v>
      </c>
      <c r="AA10" s="155">
        <f t="shared" si="6"/>
        <v>3.53</v>
      </c>
      <c r="AB10" s="157">
        <v>3.53</v>
      </c>
      <c r="AC10" s="157">
        <v>0</v>
      </c>
      <c r="AD10" s="157">
        <v>0</v>
      </c>
      <c r="AE10" s="157">
        <v>0</v>
      </c>
      <c r="AF10" s="157">
        <v>0</v>
      </c>
      <c r="AG10" s="162">
        <v>0</v>
      </c>
      <c r="AH10" s="163">
        <v>0</v>
      </c>
      <c r="AI10" s="163">
        <v>0</v>
      </c>
    </row>
    <row r="11" spans="1:35" ht="33" customHeight="1">
      <c r="A11" s="152">
        <v>207</v>
      </c>
      <c r="B11" s="153" t="s">
        <v>115</v>
      </c>
      <c r="C11" s="153" t="s">
        <v>116</v>
      </c>
      <c r="D11" s="154" t="s">
        <v>117</v>
      </c>
      <c r="E11" s="155">
        <f t="shared" si="0"/>
        <v>31.94</v>
      </c>
      <c r="F11" s="156">
        <f t="shared" si="1"/>
        <v>29.7</v>
      </c>
      <c r="G11" s="155">
        <f t="shared" si="2"/>
        <v>29.7</v>
      </c>
      <c r="H11" s="157">
        <v>29.7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6">
        <f t="shared" si="3"/>
        <v>1.4</v>
      </c>
      <c r="Q11" s="155">
        <f t="shared" si="4"/>
        <v>1.4</v>
      </c>
      <c r="R11" s="157">
        <v>1.4</v>
      </c>
      <c r="S11" s="157">
        <v>0</v>
      </c>
      <c r="T11" s="157">
        <v>0</v>
      </c>
      <c r="U11" s="157">
        <v>0</v>
      </c>
      <c r="V11" s="157">
        <v>0</v>
      </c>
      <c r="W11" s="157">
        <v>0</v>
      </c>
      <c r="X11" s="157">
        <v>0</v>
      </c>
      <c r="Y11" s="157">
        <v>0</v>
      </c>
      <c r="Z11" s="156">
        <f t="shared" si="5"/>
        <v>0.84</v>
      </c>
      <c r="AA11" s="155">
        <f t="shared" si="6"/>
        <v>0.84</v>
      </c>
      <c r="AB11" s="157">
        <v>0.84</v>
      </c>
      <c r="AC11" s="157">
        <v>0</v>
      </c>
      <c r="AD11" s="157">
        <v>0</v>
      </c>
      <c r="AE11" s="157">
        <v>0</v>
      </c>
      <c r="AF11" s="157">
        <v>0</v>
      </c>
      <c r="AG11" s="162">
        <v>0</v>
      </c>
      <c r="AH11" s="163">
        <v>0</v>
      </c>
      <c r="AI11" s="163">
        <v>0</v>
      </c>
    </row>
    <row r="12" spans="1:35" ht="33" customHeight="1">
      <c r="A12" s="152">
        <v>207</v>
      </c>
      <c r="B12" s="153" t="s">
        <v>115</v>
      </c>
      <c r="C12" s="153" t="s">
        <v>118</v>
      </c>
      <c r="D12" s="154" t="s">
        <v>119</v>
      </c>
      <c r="E12" s="155">
        <f t="shared" si="0"/>
        <v>66.45</v>
      </c>
      <c r="F12" s="156">
        <f t="shared" si="1"/>
        <v>60.04</v>
      </c>
      <c r="G12" s="155">
        <f t="shared" si="2"/>
        <v>60.04</v>
      </c>
      <c r="H12" s="157">
        <v>60.04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6">
        <f t="shared" si="3"/>
        <v>3.72</v>
      </c>
      <c r="Q12" s="155">
        <f t="shared" si="4"/>
        <v>3.72</v>
      </c>
      <c r="R12" s="157">
        <v>3.72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6">
        <f t="shared" si="5"/>
        <v>2.69</v>
      </c>
      <c r="AA12" s="155">
        <f t="shared" si="6"/>
        <v>2.69</v>
      </c>
      <c r="AB12" s="157">
        <v>2.69</v>
      </c>
      <c r="AC12" s="157">
        <v>0</v>
      </c>
      <c r="AD12" s="157">
        <v>0</v>
      </c>
      <c r="AE12" s="157">
        <v>0</v>
      </c>
      <c r="AF12" s="157">
        <v>0</v>
      </c>
      <c r="AG12" s="162">
        <v>0</v>
      </c>
      <c r="AH12" s="163">
        <v>0</v>
      </c>
      <c r="AI12" s="163">
        <v>0</v>
      </c>
    </row>
    <row r="13" spans="1:35" ht="33" customHeight="1">
      <c r="A13" s="152"/>
      <c r="B13" s="153" t="s">
        <v>124</v>
      </c>
      <c r="C13" s="153"/>
      <c r="D13" s="154" t="s">
        <v>125</v>
      </c>
      <c r="E13" s="155">
        <f t="shared" si="0"/>
        <v>89.06</v>
      </c>
      <c r="F13" s="156">
        <f t="shared" si="1"/>
        <v>80.28</v>
      </c>
      <c r="G13" s="155">
        <f t="shared" si="2"/>
        <v>80.28</v>
      </c>
      <c r="H13" s="157">
        <v>80.28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6">
        <f t="shared" si="3"/>
        <v>8.7799999999999994</v>
      </c>
      <c r="Q13" s="155">
        <f t="shared" si="4"/>
        <v>8.7799999999999994</v>
      </c>
      <c r="R13" s="157">
        <v>8.7799999999999994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6">
        <f t="shared" si="5"/>
        <v>0</v>
      </c>
      <c r="AA13" s="155">
        <f t="shared" si="6"/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62">
        <v>0</v>
      </c>
      <c r="AH13" s="163">
        <v>0</v>
      </c>
      <c r="AI13" s="163">
        <v>0</v>
      </c>
    </row>
    <row r="14" spans="1:35" ht="33" customHeight="1">
      <c r="A14" s="152">
        <v>207</v>
      </c>
      <c r="B14" s="153" t="s">
        <v>126</v>
      </c>
      <c r="C14" s="153" t="s">
        <v>122</v>
      </c>
      <c r="D14" s="154" t="s">
        <v>127</v>
      </c>
      <c r="E14" s="155">
        <f t="shared" si="0"/>
        <v>89.06</v>
      </c>
      <c r="F14" s="156">
        <f t="shared" si="1"/>
        <v>80.28</v>
      </c>
      <c r="G14" s="155">
        <f t="shared" si="2"/>
        <v>80.28</v>
      </c>
      <c r="H14" s="157">
        <v>80.28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6">
        <f t="shared" si="3"/>
        <v>8.7799999999999994</v>
      </c>
      <c r="Q14" s="155">
        <f t="shared" si="4"/>
        <v>8.7799999999999994</v>
      </c>
      <c r="R14" s="157">
        <v>8.7799999999999994</v>
      </c>
      <c r="S14" s="157">
        <v>0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156">
        <f t="shared" si="5"/>
        <v>0</v>
      </c>
      <c r="AA14" s="155">
        <f t="shared" si="6"/>
        <v>0</v>
      </c>
      <c r="AB14" s="157">
        <v>0</v>
      </c>
      <c r="AC14" s="157">
        <v>0</v>
      </c>
      <c r="AD14" s="157">
        <v>0</v>
      </c>
      <c r="AE14" s="157">
        <v>0</v>
      </c>
      <c r="AF14" s="157">
        <v>0</v>
      </c>
      <c r="AG14" s="162">
        <v>0</v>
      </c>
      <c r="AH14" s="163">
        <v>0</v>
      </c>
      <c r="AI14" s="163">
        <v>0</v>
      </c>
    </row>
    <row r="15" spans="1:35" ht="33" customHeight="1">
      <c r="A15" s="152"/>
      <c r="B15" s="153" t="s">
        <v>128</v>
      </c>
      <c r="C15" s="153"/>
      <c r="D15" s="154" t="s">
        <v>129</v>
      </c>
      <c r="E15" s="155">
        <f t="shared" si="0"/>
        <v>661.05</v>
      </c>
      <c r="F15" s="156">
        <f t="shared" si="1"/>
        <v>438.93</v>
      </c>
      <c r="G15" s="155">
        <f t="shared" si="2"/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438.93</v>
      </c>
      <c r="P15" s="156">
        <f t="shared" si="3"/>
        <v>215.43</v>
      </c>
      <c r="Q15" s="155">
        <f t="shared" si="4"/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215.43</v>
      </c>
      <c r="Z15" s="156">
        <f t="shared" si="5"/>
        <v>6.69</v>
      </c>
      <c r="AA15" s="155">
        <f t="shared" si="6"/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62">
        <v>0</v>
      </c>
      <c r="AH15" s="163">
        <v>0</v>
      </c>
      <c r="AI15" s="163">
        <v>6.69</v>
      </c>
    </row>
    <row r="16" spans="1:35" ht="33" customHeight="1">
      <c r="A16" s="152">
        <v>207</v>
      </c>
      <c r="B16" s="153" t="s">
        <v>130</v>
      </c>
      <c r="C16" s="153" t="s">
        <v>112</v>
      </c>
      <c r="D16" s="154" t="s">
        <v>131</v>
      </c>
      <c r="E16" s="155">
        <f t="shared" si="0"/>
        <v>67.62</v>
      </c>
      <c r="F16" s="156">
        <f t="shared" si="1"/>
        <v>58.82</v>
      </c>
      <c r="G16" s="155">
        <f t="shared" si="2"/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58.82</v>
      </c>
      <c r="P16" s="156">
        <f t="shared" si="3"/>
        <v>8.7899999999999991</v>
      </c>
      <c r="Q16" s="155">
        <f t="shared" si="4"/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8.7899999999999991</v>
      </c>
      <c r="Z16" s="156">
        <f t="shared" si="5"/>
        <v>0.01</v>
      </c>
      <c r="AA16" s="155">
        <f t="shared" si="6"/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62">
        <v>0</v>
      </c>
      <c r="AH16" s="163">
        <v>0</v>
      </c>
      <c r="AI16" s="163">
        <v>0.01</v>
      </c>
    </row>
    <row r="17" spans="1:35" ht="33" customHeight="1">
      <c r="A17" s="152">
        <v>207</v>
      </c>
      <c r="B17" s="153" t="s">
        <v>130</v>
      </c>
      <c r="C17" s="153" t="s">
        <v>116</v>
      </c>
      <c r="D17" s="154" t="s">
        <v>132</v>
      </c>
      <c r="E17" s="155">
        <f t="shared" si="0"/>
        <v>593.42999999999995</v>
      </c>
      <c r="F17" s="156">
        <f t="shared" si="1"/>
        <v>380.11</v>
      </c>
      <c r="G17" s="155">
        <f t="shared" si="2"/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380.11</v>
      </c>
      <c r="P17" s="156">
        <f t="shared" si="3"/>
        <v>206.64</v>
      </c>
      <c r="Q17" s="155">
        <f t="shared" si="4"/>
        <v>0</v>
      </c>
      <c r="R17" s="157">
        <v>0</v>
      </c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57">
        <v>0</v>
      </c>
      <c r="Y17" s="157">
        <v>206.64</v>
      </c>
      <c r="Z17" s="156">
        <f t="shared" si="5"/>
        <v>6.68</v>
      </c>
      <c r="AA17" s="155">
        <f t="shared" si="6"/>
        <v>0</v>
      </c>
      <c r="AB17" s="157">
        <v>0</v>
      </c>
      <c r="AC17" s="157">
        <v>0</v>
      </c>
      <c r="AD17" s="157">
        <v>0</v>
      </c>
      <c r="AE17" s="157">
        <v>0</v>
      </c>
      <c r="AF17" s="157">
        <v>0</v>
      </c>
      <c r="AG17" s="162">
        <v>0</v>
      </c>
      <c r="AH17" s="163">
        <v>0</v>
      </c>
      <c r="AI17" s="163">
        <v>6.68</v>
      </c>
    </row>
    <row r="18" spans="1:35" ht="33" customHeight="1">
      <c r="A18" s="152">
        <v>208</v>
      </c>
      <c r="B18" s="153"/>
      <c r="C18" s="153"/>
      <c r="D18" s="154" t="s">
        <v>137</v>
      </c>
      <c r="E18" s="155">
        <f t="shared" si="0"/>
        <v>130.15</v>
      </c>
      <c r="F18" s="156">
        <f t="shared" si="1"/>
        <v>117.24</v>
      </c>
      <c r="G18" s="155">
        <f t="shared" si="2"/>
        <v>28.67</v>
      </c>
      <c r="H18" s="157">
        <v>28.67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88.57</v>
      </c>
      <c r="P18" s="156">
        <f t="shared" si="3"/>
        <v>1.82</v>
      </c>
      <c r="Q18" s="155">
        <f t="shared" si="4"/>
        <v>0.76</v>
      </c>
      <c r="R18" s="157">
        <v>0.76</v>
      </c>
      <c r="S18" s="157">
        <v>0</v>
      </c>
      <c r="T18" s="157">
        <v>0</v>
      </c>
      <c r="U18" s="157">
        <v>0</v>
      </c>
      <c r="V18" s="157">
        <v>0</v>
      </c>
      <c r="W18" s="157">
        <v>0</v>
      </c>
      <c r="X18" s="157">
        <v>0</v>
      </c>
      <c r="Y18" s="157">
        <v>1.06</v>
      </c>
      <c r="Z18" s="156">
        <f t="shared" si="5"/>
        <v>11.09</v>
      </c>
      <c r="AA18" s="155">
        <f t="shared" si="6"/>
        <v>10.87</v>
      </c>
      <c r="AB18" s="157">
        <v>10.87</v>
      </c>
      <c r="AC18" s="157">
        <v>0</v>
      </c>
      <c r="AD18" s="157">
        <v>0</v>
      </c>
      <c r="AE18" s="157">
        <v>0</v>
      </c>
      <c r="AF18" s="157">
        <v>0</v>
      </c>
      <c r="AG18" s="162">
        <v>0</v>
      </c>
      <c r="AH18" s="163">
        <v>0</v>
      </c>
      <c r="AI18" s="163">
        <v>0.22</v>
      </c>
    </row>
    <row r="19" spans="1:35" ht="33" customHeight="1">
      <c r="A19" s="152"/>
      <c r="B19" s="153" t="s">
        <v>133</v>
      </c>
      <c r="C19" s="153"/>
      <c r="D19" s="154" t="s">
        <v>138</v>
      </c>
      <c r="E19" s="155">
        <f t="shared" si="0"/>
        <v>130.15</v>
      </c>
      <c r="F19" s="156">
        <f t="shared" si="1"/>
        <v>117.24</v>
      </c>
      <c r="G19" s="155">
        <f t="shared" si="2"/>
        <v>28.67</v>
      </c>
      <c r="H19" s="157">
        <v>28.67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88.57</v>
      </c>
      <c r="P19" s="156">
        <f t="shared" si="3"/>
        <v>1.82</v>
      </c>
      <c r="Q19" s="155">
        <f t="shared" si="4"/>
        <v>0.76</v>
      </c>
      <c r="R19" s="157">
        <v>0.76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1.06</v>
      </c>
      <c r="Z19" s="156">
        <f t="shared" si="5"/>
        <v>11.09</v>
      </c>
      <c r="AA19" s="155">
        <f t="shared" si="6"/>
        <v>10.87</v>
      </c>
      <c r="AB19" s="157">
        <v>10.87</v>
      </c>
      <c r="AC19" s="157">
        <v>0</v>
      </c>
      <c r="AD19" s="157">
        <v>0</v>
      </c>
      <c r="AE19" s="157">
        <v>0</v>
      </c>
      <c r="AF19" s="157">
        <v>0</v>
      </c>
      <c r="AG19" s="162">
        <v>0</v>
      </c>
      <c r="AH19" s="163">
        <v>0</v>
      </c>
      <c r="AI19" s="163">
        <v>0.22</v>
      </c>
    </row>
    <row r="20" spans="1:35" ht="33" customHeight="1">
      <c r="A20" s="152">
        <v>208</v>
      </c>
      <c r="B20" s="153" t="s">
        <v>139</v>
      </c>
      <c r="C20" s="153" t="s">
        <v>112</v>
      </c>
      <c r="D20" s="154" t="s">
        <v>140</v>
      </c>
      <c r="E20" s="155">
        <f t="shared" si="0"/>
        <v>0.11</v>
      </c>
      <c r="F20" s="156">
        <f t="shared" si="1"/>
        <v>0</v>
      </c>
      <c r="G20" s="155">
        <f t="shared" si="2"/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6">
        <f t="shared" si="3"/>
        <v>0.08</v>
      </c>
      <c r="Q20" s="155">
        <f t="shared" si="4"/>
        <v>0</v>
      </c>
      <c r="R20" s="157">
        <v>0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0.08</v>
      </c>
      <c r="Z20" s="156">
        <f t="shared" si="5"/>
        <v>0.03</v>
      </c>
      <c r="AA20" s="155">
        <f t="shared" si="6"/>
        <v>0</v>
      </c>
      <c r="AB20" s="157">
        <v>0</v>
      </c>
      <c r="AC20" s="157">
        <v>0</v>
      </c>
      <c r="AD20" s="157">
        <v>0</v>
      </c>
      <c r="AE20" s="157">
        <v>0</v>
      </c>
      <c r="AF20" s="157">
        <v>0</v>
      </c>
      <c r="AG20" s="162">
        <v>0</v>
      </c>
      <c r="AH20" s="163">
        <v>0</v>
      </c>
      <c r="AI20" s="163">
        <v>0.03</v>
      </c>
    </row>
    <row r="21" spans="1:35" ht="33" customHeight="1">
      <c r="A21" s="152">
        <v>208</v>
      </c>
      <c r="B21" s="153" t="s">
        <v>139</v>
      </c>
      <c r="C21" s="153" t="s">
        <v>124</v>
      </c>
      <c r="D21" s="154" t="s">
        <v>141</v>
      </c>
      <c r="E21" s="155">
        <f t="shared" si="0"/>
        <v>12.8</v>
      </c>
      <c r="F21" s="156">
        <f t="shared" si="1"/>
        <v>0</v>
      </c>
      <c r="G21" s="155">
        <f t="shared" si="2"/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6">
        <f t="shared" si="3"/>
        <v>1.74</v>
      </c>
      <c r="Q21" s="155">
        <f t="shared" si="4"/>
        <v>0.76</v>
      </c>
      <c r="R21" s="157">
        <v>0.76</v>
      </c>
      <c r="S21" s="157">
        <v>0</v>
      </c>
      <c r="T21" s="157">
        <v>0</v>
      </c>
      <c r="U21" s="157">
        <v>0</v>
      </c>
      <c r="V21" s="157">
        <v>0</v>
      </c>
      <c r="W21" s="157">
        <v>0</v>
      </c>
      <c r="X21" s="157">
        <v>0</v>
      </c>
      <c r="Y21" s="157">
        <v>0.98</v>
      </c>
      <c r="Z21" s="156">
        <f t="shared" si="5"/>
        <v>11.06</v>
      </c>
      <c r="AA21" s="155">
        <f t="shared" si="6"/>
        <v>10.87</v>
      </c>
      <c r="AB21" s="157">
        <v>10.87</v>
      </c>
      <c r="AC21" s="157">
        <v>0</v>
      </c>
      <c r="AD21" s="157">
        <v>0</v>
      </c>
      <c r="AE21" s="157">
        <v>0</v>
      </c>
      <c r="AF21" s="157">
        <v>0</v>
      </c>
      <c r="AG21" s="162">
        <v>0</v>
      </c>
      <c r="AH21" s="163">
        <v>0</v>
      </c>
      <c r="AI21" s="163">
        <v>0.19</v>
      </c>
    </row>
    <row r="22" spans="1:35" ht="33" customHeight="1">
      <c r="A22" s="152">
        <v>208</v>
      </c>
      <c r="B22" s="153" t="s">
        <v>139</v>
      </c>
      <c r="C22" s="153" t="s">
        <v>133</v>
      </c>
      <c r="D22" s="154" t="s">
        <v>142</v>
      </c>
      <c r="E22" s="155">
        <f t="shared" si="0"/>
        <v>117.24</v>
      </c>
      <c r="F22" s="156">
        <f t="shared" si="1"/>
        <v>117.24</v>
      </c>
      <c r="G22" s="155">
        <f t="shared" si="2"/>
        <v>28.67</v>
      </c>
      <c r="H22" s="157">
        <v>28.67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88.57</v>
      </c>
      <c r="P22" s="156">
        <f t="shared" si="3"/>
        <v>0</v>
      </c>
      <c r="Q22" s="155">
        <f t="shared" si="4"/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6">
        <f t="shared" si="5"/>
        <v>0</v>
      </c>
      <c r="AA22" s="155">
        <f t="shared" si="6"/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62">
        <v>0</v>
      </c>
      <c r="AH22" s="163">
        <v>0</v>
      </c>
      <c r="AI22" s="163">
        <v>0</v>
      </c>
    </row>
    <row r="23" spans="1:35" ht="33" customHeight="1">
      <c r="A23" s="152">
        <v>210</v>
      </c>
      <c r="B23" s="153"/>
      <c r="C23" s="153"/>
      <c r="D23" s="154" t="s">
        <v>143</v>
      </c>
      <c r="E23" s="155">
        <f t="shared" si="0"/>
        <v>67.489999999999995</v>
      </c>
      <c r="F23" s="156">
        <f t="shared" si="1"/>
        <v>67.489999999999995</v>
      </c>
      <c r="G23" s="155">
        <f t="shared" si="2"/>
        <v>18.850000000000001</v>
      </c>
      <c r="H23" s="157">
        <v>18.850000000000001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48.64</v>
      </c>
      <c r="P23" s="156">
        <f t="shared" si="3"/>
        <v>0</v>
      </c>
      <c r="Q23" s="155">
        <f t="shared" si="4"/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6">
        <f t="shared" si="5"/>
        <v>0</v>
      </c>
      <c r="AA23" s="155">
        <f t="shared" si="6"/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62">
        <v>0</v>
      </c>
      <c r="AH23" s="163">
        <v>0</v>
      </c>
      <c r="AI23" s="163">
        <v>0</v>
      </c>
    </row>
    <row r="24" spans="1:35" ht="33" customHeight="1">
      <c r="A24" s="152"/>
      <c r="B24" s="153" t="s">
        <v>120</v>
      </c>
      <c r="C24" s="153"/>
      <c r="D24" s="154" t="s">
        <v>144</v>
      </c>
      <c r="E24" s="155">
        <f t="shared" si="0"/>
        <v>67.489999999999995</v>
      </c>
      <c r="F24" s="156">
        <f t="shared" si="1"/>
        <v>67.489999999999995</v>
      </c>
      <c r="G24" s="155">
        <f t="shared" si="2"/>
        <v>18.850000000000001</v>
      </c>
      <c r="H24" s="157">
        <v>18.850000000000001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48.64</v>
      </c>
      <c r="P24" s="156">
        <f t="shared" si="3"/>
        <v>0</v>
      </c>
      <c r="Q24" s="155">
        <f t="shared" si="4"/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6">
        <f t="shared" si="5"/>
        <v>0</v>
      </c>
      <c r="AA24" s="155">
        <f t="shared" si="6"/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62">
        <v>0</v>
      </c>
      <c r="AH24" s="163">
        <v>0</v>
      </c>
      <c r="AI24" s="163">
        <v>0</v>
      </c>
    </row>
    <row r="25" spans="1:35" ht="33" customHeight="1">
      <c r="A25" s="152">
        <v>210</v>
      </c>
      <c r="B25" s="153" t="s">
        <v>145</v>
      </c>
      <c r="C25" s="153" t="s">
        <v>112</v>
      </c>
      <c r="D25" s="154" t="s">
        <v>146</v>
      </c>
      <c r="E25" s="155">
        <f t="shared" si="0"/>
        <v>5.57</v>
      </c>
      <c r="F25" s="156">
        <f t="shared" si="1"/>
        <v>5.57</v>
      </c>
      <c r="G25" s="155">
        <f t="shared" si="2"/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5.57</v>
      </c>
      <c r="P25" s="156">
        <f t="shared" si="3"/>
        <v>0</v>
      </c>
      <c r="Q25" s="155">
        <f t="shared" si="4"/>
        <v>0</v>
      </c>
      <c r="R25" s="157">
        <v>0</v>
      </c>
      <c r="S25" s="157">
        <v>0</v>
      </c>
      <c r="T25" s="157">
        <v>0</v>
      </c>
      <c r="U25" s="157">
        <v>0</v>
      </c>
      <c r="V25" s="157">
        <v>0</v>
      </c>
      <c r="W25" s="157">
        <v>0</v>
      </c>
      <c r="X25" s="157">
        <v>0</v>
      </c>
      <c r="Y25" s="157">
        <v>0</v>
      </c>
      <c r="Z25" s="156">
        <f t="shared" si="5"/>
        <v>0</v>
      </c>
      <c r="AA25" s="155">
        <f t="shared" si="6"/>
        <v>0</v>
      </c>
      <c r="AB25" s="157">
        <v>0</v>
      </c>
      <c r="AC25" s="157">
        <v>0</v>
      </c>
      <c r="AD25" s="157">
        <v>0</v>
      </c>
      <c r="AE25" s="157">
        <v>0</v>
      </c>
      <c r="AF25" s="157">
        <v>0</v>
      </c>
      <c r="AG25" s="162">
        <v>0</v>
      </c>
      <c r="AH25" s="163">
        <v>0</v>
      </c>
      <c r="AI25" s="163">
        <v>0</v>
      </c>
    </row>
    <row r="26" spans="1:35" ht="33" customHeight="1">
      <c r="A26" s="152">
        <v>210</v>
      </c>
      <c r="B26" s="153" t="s">
        <v>145</v>
      </c>
      <c r="C26" s="153" t="s">
        <v>124</v>
      </c>
      <c r="D26" s="154" t="s">
        <v>147</v>
      </c>
      <c r="E26" s="155">
        <f t="shared" si="0"/>
        <v>61.92</v>
      </c>
      <c r="F26" s="156">
        <f t="shared" si="1"/>
        <v>61.92</v>
      </c>
      <c r="G26" s="155">
        <f t="shared" si="2"/>
        <v>18.850000000000001</v>
      </c>
      <c r="H26" s="157">
        <v>18.850000000000001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43.07</v>
      </c>
      <c r="P26" s="156">
        <f t="shared" si="3"/>
        <v>0</v>
      </c>
      <c r="Q26" s="155">
        <f t="shared" si="4"/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56">
        <f t="shared" si="5"/>
        <v>0</v>
      </c>
      <c r="AA26" s="155">
        <f t="shared" si="6"/>
        <v>0</v>
      </c>
      <c r="AB26" s="157">
        <v>0</v>
      </c>
      <c r="AC26" s="157">
        <v>0</v>
      </c>
      <c r="AD26" s="157">
        <v>0</v>
      </c>
      <c r="AE26" s="157">
        <v>0</v>
      </c>
      <c r="AF26" s="157">
        <v>0</v>
      </c>
      <c r="AG26" s="162">
        <v>0</v>
      </c>
      <c r="AH26" s="163">
        <v>0</v>
      </c>
      <c r="AI26" s="163">
        <v>0</v>
      </c>
    </row>
    <row r="27" spans="1:35" ht="33" customHeight="1">
      <c r="A27" s="152">
        <v>221</v>
      </c>
      <c r="B27" s="153"/>
      <c r="C27" s="153"/>
      <c r="D27" s="154" t="s">
        <v>148</v>
      </c>
      <c r="E27" s="155">
        <f t="shared" si="0"/>
        <v>73.09</v>
      </c>
      <c r="F27" s="156">
        <f t="shared" si="1"/>
        <v>73.09</v>
      </c>
      <c r="G27" s="155">
        <f t="shared" si="2"/>
        <v>20.420000000000002</v>
      </c>
      <c r="H27" s="157">
        <v>20.420000000000002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52.67</v>
      </c>
      <c r="P27" s="156">
        <f t="shared" si="3"/>
        <v>0</v>
      </c>
      <c r="Q27" s="155">
        <f t="shared" si="4"/>
        <v>0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57">
        <v>0</v>
      </c>
      <c r="Y27" s="157">
        <v>0</v>
      </c>
      <c r="Z27" s="156">
        <f t="shared" si="5"/>
        <v>0</v>
      </c>
      <c r="AA27" s="155">
        <f t="shared" si="6"/>
        <v>0</v>
      </c>
      <c r="AB27" s="157">
        <v>0</v>
      </c>
      <c r="AC27" s="157">
        <v>0</v>
      </c>
      <c r="AD27" s="157">
        <v>0</v>
      </c>
      <c r="AE27" s="157">
        <v>0</v>
      </c>
      <c r="AF27" s="157">
        <v>0</v>
      </c>
      <c r="AG27" s="162">
        <v>0</v>
      </c>
      <c r="AH27" s="163">
        <v>0</v>
      </c>
      <c r="AI27" s="163">
        <v>0</v>
      </c>
    </row>
    <row r="28" spans="1:35" ht="33" customHeight="1">
      <c r="A28" s="152"/>
      <c r="B28" s="153" t="s">
        <v>124</v>
      </c>
      <c r="C28" s="153"/>
      <c r="D28" s="154" t="s">
        <v>149</v>
      </c>
      <c r="E28" s="155">
        <f t="shared" si="0"/>
        <v>73.09</v>
      </c>
      <c r="F28" s="156">
        <f t="shared" si="1"/>
        <v>73.09</v>
      </c>
      <c r="G28" s="155">
        <f t="shared" si="2"/>
        <v>20.420000000000002</v>
      </c>
      <c r="H28" s="157">
        <v>20.420000000000002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52.67</v>
      </c>
      <c r="P28" s="156">
        <f t="shared" si="3"/>
        <v>0</v>
      </c>
      <c r="Q28" s="155">
        <f t="shared" si="4"/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  <c r="W28" s="157">
        <v>0</v>
      </c>
      <c r="X28" s="157">
        <v>0</v>
      </c>
      <c r="Y28" s="157">
        <v>0</v>
      </c>
      <c r="Z28" s="156">
        <f t="shared" si="5"/>
        <v>0</v>
      </c>
      <c r="AA28" s="155">
        <f t="shared" si="6"/>
        <v>0</v>
      </c>
      <c r="AB28" s="157">
        <v>0</v>
      </c>
      <c r="AC28" s="157">
        <v>0</v>
      </c>
      <c r="AD28" s="157">
        <v>0</v>
      </c>
      <c r="AE28" s="157">
        <v>0</v>
      </c>
      <c r="AF28" s="157">
        <v>0</v>
      </c>
      <c r="AG28" s="162">
        <v>0</v>
      </c>
      <c r="AH28" s="163">
        <v>0</v>
      </c>
      <c r="AI28" s="163">
        <v>0</v>
      </c>
    </row>
    <row r="29" spans="1:35" ht="33" customHeight="1">
      <c r="A29" s="152">
        <v>221</v>
      </c>
      <c r="B29" s="153" t="s">
        <v>126</v>
      </c>
      <c r="C29" s="153" t="s">
        <v>112</v>
      </c>
      <c r="D29" s="154" t="s">
        <v>150</v>
      </c>
      <c r="E29" s="155">
        <f t="shared" si="0"/>
        <v>73.09</v>
      </c>
      <c r="F29" s="156">
        <f t="shared" si="1"/>
        <v>73.09</v>
      </c>
      <c r="G29" s="155">
        <f t="shared" si="2"/>
        <v>20.420000000000002</v>
      </c>
      <c r="H29" s="157">
        <v>20.420000000000002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52.67</v>
      </c>
      <c r="P29" s="156">
        <f t="shared" si="3"/>
        <v>0</v>
      </c>
      <c r="Q29" s="155">
        <f t="shared" si="4"/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6">
        <f t="shared" si="5"/>
        <v>0</v>
      </c>
      <c r="AA29" s="155">
        <f t="shared" si="6"/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62">
        <v>0</v>
      </c>
      <c r="AH29" s="163">
        <v>0</v>
      </c>
      <c r="AI29" s="163">
        <v>0</v>
      </c>
    </row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AG6:AG7"/>
    <mergeCell ref="AH6:AH7"/>
    <mergeCell ref="AI6:AI7"/>
    <mergeCell ref="Y6:Y7"/>
    <mergeCell ref="Z6:Z7"/>
    <mergeCell ref="AD6:AD7"/>
    <mergeCell ref="AE6:AE7"/>
    <mergeCell ref="AF6:AF7"/>
  </mergeCells>
  <phoneticPr fontId="9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showGridLines="0" showZeros="0" topLeftCell="A10" workbookViewId="0">
      <selection activeCell="D24" sqref="D24"/>
    </sheetView>
  </sheetViews>
  <sheetFormatPr defaultColWidth="9" defaultRowHeight="13.5"/>
  <cols>
    <col min="1" max="6" width="16" customWidth="1"/>
  </cols>
  <sheetData>
    <row r="1" spans="1:6" ht="22.5" customHeight="1">
      <c r="A1" s="424" t="s">
        <v>185</v>
      </c>
      <c r="B1" s="424"/>
      <c r="C1" s="424"/>
      <c r="D1" s="424"/>
      <c r="E1" s="424"/>
      <c r="F1" s="424"/>
    </row>
    <row r="2" spans="1:6" ht="22.5" customHeight="1">
      <c r="A2" s="135"/>
      <c r="B2" s="135"/>
      <c r="C2" s="135"/>
      <c r="D2" s="135"/>
      <c r="E2" s="136"/>
      <c r="F2" s="137" t="s">
        <v>186</v>
      </c>
    </row>
    <row r="3" spans="1:6" ht="24" customHeight="1">
      <c r="A3" s="87" t="s">
        <v>25</v>
      </c>
      <c r="B3" s="87"/>
      <c r="C3" s="138"/>
      <c r="D3" s="138"/>
      <c r="E3" s="139"/>
      <c r="F3" s="137" t="s">
        <v>26</v>
      </c>
    </row>
    <row r="4" spans="1:6" ht="27" customHeight="1">
      <c r="A4" s="425" t="s">
        <v>104</v>
      </c>
      <c r="B4" s="425"/>
      <c r="C4" s="429" t="s">
        <v>105</v>
      </c>
      <c r="D4" s="426" t="s">
        <v>187</v>
      </c>
      <c r="E4" s="427"/>
      <c r="F4" s="428"/>
    </row>
    <row r="5" spans="1:6" ht="22.5" customHeight="1">
      <c r="A5" s="140" t="s">
        <v>106</v>
      </c>
      <c r="B5" s="140" t="s">
        <v>107</v>
      </c>
      <c r="C5" s="429"/>
      <c r="D5" s="141" t="s">
        <v>82</v>
      </c>
      <c r="E5" s="141" t="s">
        <v>188</v>
      </c>
      <c r="F5" s="141" t="s">
        <v>189</v>
      </c>
    </row>
    <row r="6" spans="1:6" s="22" customFormat="1" ht="21" customHeight="1">
      <c r="A6" s="142"/>
      <c r="B6" s="142"/>
      <c r="C6" s="142" t="s">
        <v>82</v>
      </c>
      <c r="D6" s="143">
        <v>1119.232</v>
      </c>
      <c r="E6" s="144">
        <v>888.08199999999999</v>
      </c>
      <c r="F6" s="143">
        <v>231.15</v>
      </c>
    </row>
    <row r="7" spans="1:6" ht="21" customHeight="1">
      <c r="A7" s="142">
        <v>301</v>
      </c>
      <c r="B7" s="142"/>
      <c r="C7" s="142" t="s">
        <v>93</v>
      </c>
      <c r="D7" s="143">
        <v>866.77200000000005</v>
      </c>
      <c r="E7" s="144">
        <v>866.77200000000005</v>
      </c>
      <c r="F7" s="143">
        <v>0</v>
      </c>
    </row>
    <row r="8" spans="1:6" ht="21" customHeight="1">
      <c r="A8" s="142" t="s">
        <v>190</v>
      </c>
      <c r="B8" s="142">
        <v>30101</v>
      </c>
      <c r="C8" s="142" t="s">
        <v>191</v>
      </c>
      <c r="D8" s="143">
        <v>392.29</v>
      </c>
      <c r="E8" s="144">
        <v>392.29</v>
      </c>
      <c r="F8" s="143">
        <v>0</v>
      </c>
    </row>
    <row r="9" spans="1:6" ht="21" customHeight="1">
      <c r="A9" s="142" t="s">
        <v>190</v>
      </c>
      <c r="B9" s="142">
        <v>30102</v>
      </c>
      <c r="C9" s="142" t="s">
        <v>192</v>
      </c>
      <c r="D9" s="143">
        <v>216.66</v>
      </c>
      <c r="E9" s="144">
        <v>216.66</v>
      </c>
      <c r="F9" s="143">
        <v>0</v>
      </c>
    </row>
    <row r="10" spans="1:6" ht="21" customHeight="1">
      <c r="A10" s="142" t="s">
        <v>190</v>
      </c>
      <c r="B10" s="142">
        <v>30108</v>
      </c>
      <c r="C10" s="142" t="s">
        <v>193</v>
      </c>
      <c r="D10" s="143">
        <v>117.24</v>
      </c>
      <c r="E10" s="144">
        <v>117.24</v>
      </c>
      <c r="F10" s="143">
        <v>0</v>
      </c>
    </row>
    <row r="11" spans="1:6" ht="21" customHeight="1">
      <c r="A11" s="142" t="s">
        <v>190</v>
      </c>
      <c r="B11" s="142">
        <v>30110</v>
      </c>
      <c r="C11" s="142" t="s">
        <v>194</v>
      </c>
      <c r="D11" s="143">
        <v>67.489999999999995</v>
      </c>
      <c r="E11" s="144">
        <v>67.489999999999995</v>
      </c>
      <c r="F11" s="143">
        <v>0</v>
      </c>
    </row>
    <row r="12" spans="1:6" ht="21" customHeight="1">
      <c r="A12" s="142" t="s">
        <v>190</v>
      </c>
      <c r="B12" s="142">
        <v>30113</v>
      </c>
      <c r="C12" s="142" t="s">
        <v>195</v>
      </c>
      <c r="D12" s="143">
        <v>73.091999999999999</v>
      </c>
      <c r="E12" s="144">
        <v>73.091999999999999</v>
      </c>
      <c r="F12" s="143">
        <v>0</v>
      </c>
    </row>
    <row r="13" spans="1:6" ht="21" customHeight="1">
      <c r="A13" s="142">
        <v>302</v>
      </c>
      <c r="B13" s="142"/>
      <c r="C13" s="142" t="s">
        <v>94</v>
      </c>
      <c r="D13" s="143">
        <v>231.15</v>
      </c>
      <c r="E13" s="144">
        <v>0</v>
      </c>
      <c r="F13" s="143">
        <v>231.15</v>
      </c>
    </row>
    <row r="14" spans="1:6" ht="21" customHeight="1">
      <c r="A14" s="142" t="s">
        <v>190</v>
      </c>
      <c r="B14" s="142">
        <v>30201</v>
      </c>
      <c r="C14" s="142" t="s">
        <v>196</v>
      </c>
      <c r="D14" s="143">
        <v>7.59</v>
      </c>
      <c r="E14" s="144">
        <v>0</v>
      </c>
      <c r="F14" s="143">
        <v>7.59</v>
      </c>
    </row>
    <row r="15" spans="1:6" ht="21" customHeight="1">
      <c r="A15" s="142" t="s">
        <v>190</v>
      </c>
      <c r="B15" s="142">
        <v>30202</v>
      </c>
      <c r="C15" s="142" t="s">
        <v>197</v>
      </c>
      <c r="D15" s="143">
        <v>1</v>
      </c>
      <c r="E15" s="144">
        <v>0</v>
      </c>
      <c r="F15" s="143">
        <v>1</v>
      </c>
    </row>
    <row r="16" spans="1:6" ht="21" customHeight="1">
      <c r="A16" s="142" t="s">
        <v>190</v>
      </c>
      <c r="B16" s="142">
        <v>30205</v>
      </c>
      <c r="C16" s="142" t="s">
        <v>198</v>
      </c>
      <c r="D16" s="143">
        <v>2.1</v>
      </c>
      <c r="E16" s="144">
        <v>0</v>
      </c>
      <c r="F16" s="143">
        <v>2.1</v>
      </c>
    </row>
    <row r="17" spans="1:6" ht="21" customHeight="1">
      <c r="A17" s="142" t="s">
        <v>190</v>
      </c>
      <c r="B17" s="142">
        <v>30206</v>
      </c>
      <c r="C17" s="142" t="s">
        <v>199</v>
      </c>
      <c r="D17" s="143">
        <v>1.3</v>
      </c>
      <c r="E17" s="144">
        <v>0</v>
      </c>
      <c r="F17" s="143">
        <v>1.3</v>
      </c>
    </row>
    <row r="18" spans="1:6" ht="21" customHeight="1">
      <c r="A18" s="142" t="s">
        <v>190</v>
      </c>
      <c r="B18" s="142">
        <v>30207</v>
      </c>
      <c r="C18" s="142" t="s">
        <v>200</v>
      </c>
      <c r="D18" s="143">
        <v>3.4</v>
      </c>
      <c r="E18" s="144">
        <v>0</v>
      </c>
      <c r="F18" s="143">
        <v>3.4</v>
      </c>
    </row>
    <row r="19" spans="1:6" ht="21" customHeight="1">
      <c r="A19" s="142" t="s">
        <v>190</v>
      </c>
      <c r="B19" s="142">
        <v>30211</v>
      </c>
      <c r="C19" s="142" t="s">
        <v>201</v>
      </c>
      <c r="D19" s="143">
        <v>2.91</v>
      </c>
      <c r="E19" s="144">
        <v>0</v>
      </c>
      <c r="F19" s="143">
        <v>2.91</v>
      </c>
    </row>
    <row r="20" spans="1:6" ht="21" customHeight="1">
      <c r="A20" s="142" t="s">
        <v>190</v>
      </c>
      <c r="B20" s="142">
        <v>30213</v>
      </c>
      <c r="C20" s="142" t="s">
        <v>202</v>
      </c>
      <c r="D20" s="143">
        <v>7.1</v>
      </c>
      <c r="E20" s="144">
        <v>0</v>
      </c>
      <c r="F20" s="143">
        <v>7.1</v>
      </c>
    </row>
    <row r="21" spans="1:6" ht="21" customHeight="1">
      <c r="A21" s="142" t="s">
        <v>190</v>
      </c>
      <c r="B21" s="142">
        <v>30217</v>
      </c>
      <c r="C21" s="142" t="s">
        <v>203</v>
      </c>
      <c r="D21" s="143">
        <v>1</v>
      </c>
      <c r="E21" s="144">
        <v>0</v>
      </c>
      <c r="F21" s="143">
        <v>1</v>
      </c>
    </row>
    <row r="22" spans="1:6" ht="21" customHeight="1">
      <c r="A22" s="142" t="s">
        <v>190</v>
      </c>
      <c r="B22" s="142">
        <v>30226</v>
      </c>
      <c r="C22" s="142" t="s">
        <v>204</v>
      </c>
      <c r="D22" s="143">
        <v>162.9</v>
      </c>
      <c r="E22" s="144">
        <v>0</v>
      </c>
      <c r="F22" s="143">
        <v>162.9</v>
      </c>
    </row>
    <row r="23" spans="1:6" ht="21" customHeight="1">
      <c r="A23" s="142" t="s">
        <v>190</v>
      </c>
      <c r="B23" s="142">
        <v>30228</v>
      </c>
      <c r="C23" s="142" t="s">
        <v>205</v>
      </c>
      <c r="D23" s="143">
        <v>3.94</v>
      </c>
      <c r="E23" s="144">
        <v>0</v>
      </c>
      <c r="F23" s="143">
        <v>3.94</v>
      </c>
    </row>
    <row r="24" spans="1:6" ht="21" customHeight="1">
      <c r="A24" s="142" t="s">
        <v>190</v>
      </c>
      <c r="B24" s="142">
        <v>30231</v>
      </c>
      <c r="C24" s="142" t="s">
        <v>206</v>
      </c>
      <c r="D24" s="143">
        <v>30</v>
      </c>
      <c r="E24" s="144">
        <v>0</v>
      </c>
      <c r="F24" s="143">
        <v>30</v>
      </c>
    </row>
    <row r="25" spans="1:6" ht="21" customHeight="1">
      <c r="A25" s="142" t="s">
        <v>190</v>
      </c>
      <c r="B25" s="142">
        <v>30239</v>
      </c>
      <c r="C25" s="142" t="s">
        <v>207</v>
      </c>
      <c r="D25" s="143">
        <v>5.7</v>
      </c>
      <c r="E25" s="144">
        <v>0</v>
      </c>
      <c r="F25" s="143">
        <v>5.7</v>
      </c>
    </row>
    <row r="26" spans="1:6" ht="21" customHeight="1">
      <c r="A26" s="142" t="s">
        <v>190</v>
      </c>
      <c r="B26" s="142">
        <v>30299</v>
      </c>
      <c r="C26" s="142" t="s">
        <v>208</v>
      </c>
      <c r="D26" s="143">
        <v>2.21</v>
      </c>
      <c r="E26" s="144">
        <v>0</v>
      </c>
      <c r="F26" s="143">
        <v>2.21</v>
      </c>
    </row>
    <row r="27" spans="1:6" ht="21" customHeight="1">
      <c r="A27" s="142">
        <v>303</v>
      </c>
      <c r="B27" s="142"/>
      <c r="C27" s="142" t="s">
        <v>95</v>
      </c>
      <c r="D27" s="143">
        <v>21.31</v>
      </c>
      <c r="E27" s="144">
        <v>21.31</v>
      </c>
      <c r="F27" s="143">
        <v>0</v>
      </c>
    </row>
    <row r="28" spans="1:6" ht="21" customHeight="1">
      <c r="A28" s="142" t="s">
        <v>190</v>
      </c>
      <c r="B28" s="142">
        <v>30301</v>
      </c>
      <c r="C28" s="142" t="s">
        <v>209</v>
      </c>
      <c r="D28" s="143">
        <v>10.64</v>
      </c>
      <c r="E28" s="144">
        <v>10.64</v>
      </c>
      <c r="F28" s="143">
        <v>0</v>
      </c>
    </row>
    <row r="29" spans="1:6" ht="21" customHeight="1">
      <c r="A29" s="142" t="s">
        <v>190</v>
      </c>
      <c r="B29" s="142">
        <v>30302</v>
      </c>
      <c r="C29" s="142" t="s">
        <v>210</v>
      </c>
      <c r="D29" s="143">
        <v>0.45</v>
      </c>
      <c r="E29" s="144">
        <v>0.45</v>
      </c>
      <c r="F29" s="143">
        <v>0</v>
      </c>
    </row>
    <row r="30" spans="1:6" ht="21" customHeight="1">
      <c r="A30" s="142" t="s">
        <v>190</v>
      </c>
      <c r="B30" s="142">
        <v>30305</v>
      </c>
      <c r="C30" s="142" t="s">
        <v>211</v>
      </c>
      <c r="D30" s="143">
        <v>9.8800000000000008</v>
      </c>
      <c r="E30" s="144">
        <v>9.8800000000000008</v>
      </c>
      <c r="F30" s="143">
        <v>0</v>
      </c>
    </row>
    <row r="31" spans="1:6" ht="21" customHeight="1">
      <c r="A31" s="142" t="s">
        <v>190</v>
      </c>
      <c r="B31" s="142">
        <v>30309</v>
      </c>
      <c r="C31" s="142" t="s">
        <v>212</v>
      </c>
      <c r="D31" s="143">
        <v>0.17</v>
      </c>
      <c r="E31" s="144">
        <v>0.17</v>
      </c>
      <c r="F31" s="143">
        <v>0</v>
      </c>
    </row>
    <row r="32" spans="1:6" ht="21" customHeight="1">
      <c r="A32" s="142" t="s">
        <v>190</v>
      </c>
      <c r="B32" s="142">
        <v>30399</v>
      </c>
      <c r="C32" s="142" t="s">
        <v>213</v>
      </c>
      <c r="D32" s="143">
        <v>0.17</v>
      </c>
      <c r="E32" s="144">
        <v>0.17</v>
      </c>
      <c r="F32" s="143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cols>
    <col min="1" max="1" width="15.75" customWidth="1"/>
  </cols>
  <sheetData>
    <row r="1" spans="1:13" ht="27" customHeight="1">
      <c r="A1" s="431" t="s">
        <v>214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13.5" customHeight="1">
      <c r="A2" s="121"/>
      <c r="B2" s="122"/>
      <c r="C2" s="122"/>
      <c r="D2" s="122"/>
      <c r="E2" s="122"/>
      <c r="F2" s="122"/>
      <c r="G2" s="122"/>
      <c r="H2" s="122"/>
      <c r="I2" s="131"/>
      <c r="J2" s="131"/>
      <c r="K2" s="131"/>
      <c r="L2" s="121"/>
      <c r="M2" s="132" t="s">
        <v>215</v>
      </c>
    </row>
    <row r="3" spans="1:13" ht="27" customHeight="1">
      <c r="A3" s="27" t="s">
        <v>25</v>
      </c>
      <c r="B3" s="27"/>
      <c r="C3" s="27"/>
      <c r="D3" s="123"/>
      <c r="E3" s="123"/>
      <c r="F3" s="123"/>
      <c r="G3" s="123"/>
      <c r="H3" s="123"/>
      <c r="I3" s="133"/>
      <c r="J3" s="133"/>
      <c r="K3" s="131"/>
      <c r="L3" s="432" t="s">
        <v>26</v>
      </c>
      <c r="M3" s="432"/>
    </row>
    <row r="4" spans="1:13" ht="13.5" customHeight="1">
      <c r="A4" s="433" t="s">
        <v>79</v>
      </c>
      <c r="B4" s="433" t="s">
        <v>104</v>
      </c>
      <c r="C4" s="433"/>
      <c r="D4" s="433"/>
      <c r="E4" s="434" t="s">
        <v>105</v>
      </c>
      <c r="F4" s="434" t="s">
        <v>164</v>
      </c>
      <c r="G4" s="434"/>
      <c r="H4" s="434"/>
      <c r="I4" s="434"/>
      <c r="J4" s="434"/>
      <c r="K4" s="434"/>
      <c r="L4" s="434"/>
      <c r="M4" s="434"/>
    </row>
    <row r="5" spans="1:13" ht="36" customHeight="1">
      <c r="A5" s="433"/>
      <c r="B5" s="124" t="s">
        <v>106</v>
      </c>
      <c r="C5" s="124" t="s">
        <v>107</v>
      </c>
      <c r="D5" s="125" t="s">
        <v>108</v>
      </c>
      <c r="E5" s="434"/>
      <c r="F5" s="125" t="s">
        <v>82</v>
      </c>
      <c r="G5" s="126" t="s">
        <v>167</v>
      </c>
      <c r="H5" s="126" t="s">
        <v>168</v>
      </c>
      <c r="I5" s="126" t="s">
        <v>169</v>
      </c>
      <c r="J5" s="126" t="s">
        <v>170</v>
      </c>
      <c r="K5" s="126" t="s">
        <v>171</v>
      </c>
      <c r="L5" s="126" t="s">
        <v>172</v>
      </c>
      <c r="M5" s="126" t="s">
        <v>174</v>
      </c>
    </row>
    <row r="6" spans="1:13" s="22" customFormat="1" ht="24.75" customHeight="1">
      <c r="A6" s="127"/>
      <c r="B6" s="128"/>
      <c r="C6" s="129"/>
      <c r="D6" s="129"/>
      <c r="E6" s="127"/>
      <c r="F6" s="130"/>
      <c r="G6" s="130"/>
      <c r="H6" s="130"/>
      <c r="I6" s="130"/>
      <c r="J6" s="130"/>
      <c r="K6" s="134"/>
      <c r="L6" s="134"/>
      <c r="M6" s="134"/>
    </row>
    <row r="7" spans="1:13" ht="13.5" customHeigh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</row>
    <row r="8" spans="1:13" ht="13.5" customHeigh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9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38" t="s">
        <v>216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ht="13.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39" t="s">
        <v>217</v>
      </c>
      <c r="M2" s="439"/>
    </row>
    <row r="3" spans="1:13" ht="25.5" customHeight="1">
      <c r="A3" s="27" t="s">
        <v>25</v>
      </c>
      <c r="B3" s="27"/>
      <c r="C3" s="27"/>
      <c r="D3" s="112"/>
      <c r="E3" s="112"/>
      <c r="F3" s="112"/>
      <c r="G3" s="112"/>
      <c r="H3" s="112"/>
      <c r="I3" s="111"/>
      <c r="J3" s="111"/>
      <c r="K3" s="111"/>
      <c r="L3" s="440" t="s">
        <v>26</v>
      </c>
      <c r="M3" s="440"/>
    </row>
    <row r="4" spans="1:13" ht="25.5" customHeight="1">
      <c r="A4" s="436" t="s">
        <v>79</v>
      </c>
      <c r="B4" s="436" t="s">
        <v>104</v>
      </c>
      <c r="C4" s="436"/>
      <c r="D4" s="436"/>
      <c r="E4" s="437" t="s">
        <v>105</v>
      </c>
      <c r="F4" s="437" t="s">
        <v>164</v>
      </c>
      <c r="G4" s="437"/>
      <c r="H4" s="437"/>
      <c r="I4" s="437"/>
      <c r="J4" s="437"/>
      <c r="K4" s="437"/>
      <c r="L4" s="437"/>
      <c r="M4" s="437"/>
    </row>
    <row r="5" spans="1:13" ht="25.5" customHeight="1">
      <c r="A5" s="436"/>
      <c r="B5" s="113" t="s">
        <v>106</v>
      </c>
      <c r="C5" s="113" t="s">
        <v>107</v>
      </c>
      <c r="D5" s="114" t="s">
        <v>108</v>
      </c>
      <c r="E5" s="437"/>
      <c r="F5" s="114" t="s">
        <v>82</v>
      </c>
      <c r="G5" s="115" t="s">
        <v>167</v>
      </c>
      <c r="H5" s="115" t="s">
        <v>168</v>
      </c>
      <c r="I5" s="115" t="s">
        <v>169</v>
      </c>
      <c r="J5" s="115" t="s">
        <v>170</v>
      </c>
      <c r="K5" s="115" t="s">
        <v>171</v>
      </c>
      <c r="L5" s="115" t="s">
        <v>172</v>
      </c>
      <c r="M5" s="115" t="s">
        <v>174</v>
      </c>
    </row>
    <row r="6" spans="1:13" s="22" customFormat="1" ht="33.75" customHeight="1">
      <c r="A6" s="116"/>
      <c r="B6" s="117"/>
      <c r="C6" s="118"/>
      <c r="D6" s="118"/>
      <c r="E6" s="116"/>
      <c r="F6" s="119"/>
      <c r="G6" s="119"/>
      <c r="H6" s="119"/>
      <c r="I6" s="119"/>
      <c r="J6" s="119"/>
      <c r="K6" s="120"/>
      <c r="L6" s="120"/>
      <c r="M6" s="120"/>
    </row>
    <row r="7" spans="1:13" ht="14.25" customHeight="1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9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ColWidth="9" defaultRowHeight="13.5"/>
  <sheetData>
    <row r="1" spans="1:13" ht="27" customHeight="1">
      <c r="A1" s="444" t="s">
        <v>218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</row>
    <row r="2" spans="1:13" ht="13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445" t="s">
        <v>219</v>
      </c>
      <c r="M2" s="445"/>
    </row>
    <row r="3" spans="1:13" ht="13.5" customHeight="1">
      <c r="A3" s="446"/>
      <c r="B3" s="446"/>
      <c r="C3" s="446"/>
      <c r="D3" s="101"/>
      <c r="E3" s="101"/>
      <c r="F3" s="101"/>
      <c r="G3" s="101"/>
      <c r="H3" s="101"/>
      <c r="I3" s="100"/>
      <c r="J3" s="100"/>
      <c r="K3" s="100"/>
      <c r="L3" s="447" t="s">
        <v>26</v>
      </c>
      <c r="M3" s="447"/>
    </row>
    <row r="4" spans="1:13" ht="13.5" customHeight="1">
      <c r="A4" s="442" t="s">
        <v>79</v>
      </c>
      <c r="B4" s="442" t="s">
        <v>104</v>
      </c>
      <c r="C4" s="442"/>
      <c r="D4" s="442"/>
      <c r="E4" s="443" t="s">
        <v>105</v>
      </c>
      <c r="F4" s="443" t="s">
        <v>164</v>
      </c>
      <c r="G4" s="443"/>
      <c r="H4" s="443"/>
      <c r="I4" s="443"/>
      <c r="J4" s="443"/>
      <c r="K4" s="443"/>
      <c r="L4" s="443"/>
      <c r="M4" s="443"/>
    </row>
    <row r="5" spans="1:13" ht="36" customHeight="1">
      <c r="A5" s="442"/>
      <c r="B5" s="102" t="s">
        <v>106</v>
      </c>
      <c r="C5" s="102" t="s">
        <v>107</v>
      </c>
      <c r="D5" s="103" t="s">
        <v>108</v>
      </c>
      <c r="E5" s="443"/>
      <c r="F5" s="103" t="s">
        <v>82</v>
      </c>
      <c r="G5" s="104" t="s">
        <v>167</v>
      </c>
      <c r="H5" s="104" t="s">
        <v>168</v>
      </c>
      <c r="I5" s="104" t="s">
        <v>169</v>
      </c>
      <c r="J5" s="104" t="s">
        <v>170</v>
      </c>
      <c r="K5" s="104" t="s">
        <v>171</v>
      </c>
      <c r="L5" s="104" t="s">
        <v>172</v>
      </c>
      <c r="M5" s="104" t="s">
        <v>174</v>
      </c>
    </row>
    <row r="6" spans="1:13" ht="13.5" customHeight="1">
      <c r="A6" s="105"/>
      <c r="B6" s="106"/>
      <c r="C6" s="106"/>
      <c r="D6" s="106"/>
      <c r="E6" s="107"/>
      <c r="F6" s="108"/>
      <c r="G6" s="108"/>
      <c r="H6" s="108"/>
      <c r="I6" s="108"/>
      <c r="J6" s="108"/>
      <c r="K6" s="109"/>
      <c r="L6" s="109"/>
      <c r="M6" s="110"/>
    </row>
    <row r="7" spans="1:13" ht="14.25" customHeight="1">
      <c r="A7" s="441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8" spans="1:13" ht="13.5" customHeight="1"/>
  </sheetData>
  <sheetProtection formatCells="0" formatColumns="0" formatRows="0"/>
  <mergeCells count="9">
    <mergeCell ref="A7:M7"/>
    <mergeCell ref="A4:A5"/>
    <mergeCell ref="E4:E5"/>
    <mergeCell ref="A1:M1"/>
    <mergeCell ref="L2:M2"/>
    <mergeCell ref="A3:C3"/>
    <mergeCell ref="L3:M3"/>
    <mergeCell ref="B4:D4"/>
    <mergeCell ref="F4:M4"/>
  </mergeCells>
  <phoneticPr fontId="9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Zeros="0" topLeftCell="A22" workbookViewId="0">
      <selection activeCell="P14" sqref="P14"/>
    </sheetView>
  </sheetViews>
  <sheetFormatPr defaultColWidth="9" defaultRowHeight="13.5"/>
  <cols>
    <col min="1" max="1" width="13.25" customWidth="1"/>
  </cols>
  <sheetData>
    <row r="1" spans="1:16" ht="27" customHeight="1">
      <c r="A1" s="448" t="s">
        <v>220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16" ht="13.5" customHeight="1">
      <c r="A2" s="86"/>
      <c r="B2" s="86"/>
      <c r="C2" s="86"/>
      <c r="D2" s="86"/>
      <c r="E2" s="86"/>
      <c r="F2" s="86"/>
      <c r="G2" s="86"/>
      <c r="H2" s="86"/>
      <c r="I2" s="86"/>
      <c r="J2" s="95"/>
      <c r="K2" s="95"/>
      <c r="L2" s="95"/>
      <c r="M2" s="95"/>
      <c r="N2" s="96"/>
      <c r="O2" s="96"/>
      <c r="P2" s="97" t="s">
        <v>221</v>
      </c>
    </row>
    <row r="3" spans="1:16" ht="30" customHeight="1">
      <c r="A3" s="87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95"/>
      <c r="M3" s="95"/>
      <c r="N3" s="98"/>
      <c r="O3" s="98"/>
      <c r="P3" s="97" t="s">
        <v>26</v>
      </c>
    </row>
    <row r="4" spans="1:16" ht="13.5" customHeight="1">
      <c r="A4" s="452" t="s">
        <v>79</v>
      </c>
      <c r="B4" s="455" t="s">
        <v>222</v>
      </c>
      <c r="C4" s="455" t="s">
        <v>223</v>
      </c>
      <c r="D4" s="449" t="s">
        <v>155</v>
      </c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1"/>
    </row>
    <row r="5" spans="1:16" ht="13.5" customHeight="1">
      <c r="A5" s="453"/>
      <c r="B5" s="456"/>
      <c r="C5" s="456"/>
      <c r="D5" s="455" t="s">
        <v>82</v>
      </c>
      <c r="E5" s="449" t="s">
        <v>83</v>
      </c>
      <c r="F5" s="450"/>
      <c r="G5" s="451"/>
      <c r="H5" s="458" t="s">
        <v>35</v>
      </c>
      <c r="I5" s="458" t="s">
        <v>37</v>
      </c>
      <c r="J5" s="449" t="s">
        <v>84</v>
      </c>
      <c r="K5" s="450"/>
      <c r="L5" s="451"/>
      <c r="M5" s="458" t="s">
        <v>43</v>
      </c>
      <c r="N5" s="458" t="s">
        <v>45</v>
      </c>
      <c r="O5" s="455" t="s">
        <v>85</v>
      </c>
      <c r="P5" s="458" t="s">
        <v>86</v>
      </c>
    </row>
    <row r="6" spans="1:16" ht="36" customHeight="1">
      <c r="A6" s="454"/>
      <c r="B6" s="457"/>
      <c r="C6" s="457"/>
      <c r="D6" s="457"/>
      <c r="E6" s="89" t="s">
        <v>89</v>
      </c>
      <c r="F6" s="89" t="s">
        <v>90</v>
      </c>
      <c r="G6" s="88" t="s">
        <v>91</v>
      </c>
      <c r="H6" s="458"/>
      <c r="I6" s="458"/>
      <c r="J6" s="89" t="s">
        <v>89</v>
      </c>
      <c r="K6" s="89" t="s">
        <v>92</v>
      </c>
      <c r="L6" s="89" t="s">
        <v>91</v>
      </c>
      <c r="M6" s="458"/>
      <c r="N6" s="458"/>
      <c r="O6" s="457"/>
      <c r="P6" s="458"/>
    </row>
    <row r="7" spans="1:16" s="22" customFormat="1" ht="39.75" customHeight="1">
      <c r="A7" s="90"/>
      <c r="B7" s="91"/>
      <c r="C7" s="91" t="s">
        <v>82</v>
      </c>
      <c r="D7" s="92">
        <f>E7+H7+I7+J7+N7+O7+P7+M7</f>
        <v>854.09</v>
      </c>
      <c r="E7" s="92">
        <f>F7+G7</f>
        <v>96.7</v>
      </c>
      <c r="F7" s="93">
        <v>0</v>
      </c>
      <c r="G7" s="93">
        <v>96.7</v>
      </c>
      <c r="H7" s="93">
        <v>0</v>
      </c>
      <c r="I7" s="93">
        <v>0</v>
      </c>
      <c r="J7" s="92">
        <f>K7+L7</f>
        <v>0</v>
      </c>
      <c r="K7" s="93">
        <v>0</v>
      </c>
      <c r="L7" s="93">
        <v>0</v>
      </c>
      <c r="M7" s="93">
        <v>0</v>
      </c>
      <c r="N7" s="93"/>
      <c r="O7" s="93">
        <v>157.38999999999999</v>
      </c>
      <c r="P7" s="99">
        <v>600</v>
      </c>
    </row>
    <row r="8" spans="1:16" ht="39.75" customHeight="1">
      <c r="A8" s="90" t="s">
        <v>96</v>
      </c>
      <c r="B8" s="91" t="s">
        <v>224</v>
      </c>
      <c r="C8" s="91" t="s">
        <v>225</v>
      </c>
      <c r="D8" s="92">
        <f t="shared" ref="D8:D25" si="0">E8+H8+I8+J8+N8+O8+P8+M8</f>
        <v>10</v>
      </c>
      <c r="E8" s="92">
        <f t="shared" ref="E8:E25" si="1">F8+G8</f>
        <v>0</v>
      </c>
      <c r="F8" s="93">
        <v>0</v>
      </c>
      <c r="G8" s="93">
        <v>0</v>
      </c>
      <c r="H8" s="93">
        <v>0</v>
      </c>
      <c r="I8" s="93">
        <v>0</v>
      </c>
      <c r="J8" s="92">
        <f t="shared" ref="J8:J25" si="2">K8+L8</f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9">
        <v>10</v>
      </c>
    </row>
    <row r="9" spans="1:16" ht="39.75" customHeight="1">
      <c r="A9" s="90" t="s">
        <v>96</v>
      </c>
      <c r="B9" s="91" t="s">
        <v>226</v>
      </c>
      <c r="C9" s="91" t="s">
        <v>226</v>
      </c>
      <c r="D9" s="92">
        <f t="shared" si="0"/>
        <v>45.9</v>
      </c>
      <c r="E9" s="92">
        <f t="shared" si="1"/>
        <v>0</v>
      </c>
      <c r="F9" s="93">
        <v>0</v>
      </c>
      <c r="G9" s="93">
        <v>0</v>
      </c>
      <c r="H9" s="93">
        <v>0</v>
      </c>
      <c r="I9" s="93">
        <v>0</v>
      </c>
      <c r="J9" s="92">
        <f t="shared" si="2"/>
        <v>0</v>
      </c>
      <c r="K9" s="93">
        <v>0</v>
      </c>
      <c r="L9" s="93">
        <v>0</v>
      </c>
      <c r="M9" s="93">
        <v>0</v>
      </c>
      <c r="N9" s="93">
        <v>0</v>
      </c>
      <c r="O9" s="93">
        <v>45.9</v>
      </c>
      <c r="P9" s="99">
        <v>0</v>
      </c>
    </row>
    <row r="10" spans="1:16" ht="39.75" customHeight="1">
      <c r="A10" s="90" t="s">
        <v>96</v>
      </c>
      <c r="B10" s="91" t="s">
        <v>227</v>
      </c>
      <c r="C10" s="91" t="s">
        <v>228</v>
      </c>
      <c r="D10" s="92">
        <f t="shared" si="0"/>
        <v>15</v>
      </c>
      <c r="E10" s="92">
        <f t="shared" si="1"/>
        <v>0</v>
      </c>
      <c r="F10" s="93">
        <v>0</v>
      </c>
      <c r="G10" s="93">
        <v>0</v>
      </c>
      <c r="H10" s="93">
        <v>0</v>
      </c>
      <c r="I10" s="93">
        <v>0</v>
      </c>
      <c r="J10" s="92">
        <f t="shared" si="2"/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9">
        <v>15</v>
      </c>
    </row>
    <row r="11" spans="1:16" ht="39.75" customHeight="1">
      <c r="A11" s="90" t="s">
        <v>96</v>
      </c>
      <c r="B11" s="91" t="s">
        <v>229</v>
      </c>
      <c r="C11" s="91" t="s">
        <v>230</v>
      </c>
      <c r="D11" s="92">
        <f t="shared" si="0"/>
        <v>13</v>
      </c>
      <c r="E11" s="92">
        <f t="shared" si="1"/>
        <v>0</v>
      </c>
      <c r="F11" s="93">
        <v>0</v>
      </c>
      <c r="G11" s="93">
        <v>0</v>
      </c>
      <c r="H11" s="93">
        <v>0</v>
      </c>
      <c r="I11" s="93">
        <v>0</v>
      </c>
      <c r="J11" s="92">
        <f t="shared" si="2"/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9">
        <v>13</v>
      </c>
    </row>
    <row r="12" spans="1:16" ht="39.75" customHeight="1">
      <c r="A12" s="90" t="s">
        <v>96</v>
      </c>
      <c r="B12" s="91" t="s">
        <v>231</v>
      </c>
      <c r="C12" s="91" t="s">
        <v>232</v>
      </c>
      <c r="D12" s="92">
        <f t="shared" si="0"/>
        <v>4.3</v>
      </c>
      <c r="E12" s="92">
        <f t="shared" si="1"/>
        <v>0</v>
      </c>
      <c r="F12" s="93">
        <v>0</v>
      </c>
      <c r="G12" s="93">
        <v>0</v>
      </c>
      <c r="H12" s="93">
        <v>0</v>
      </c>
      <c r="I12" s="93">
        <v>0</v>
      </c>
      <c r="J12" s="92">
        <f t="shared" si="2"/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9">
        <v>4.3</v>
      </c>
    </row>
    <row r="13" spans="1:16" ht="39.75" customHeight="1">
      <c r="A13" s="90" t="s">
        <v>96</v>
      </c>
      <c r="B13" s="91" t="s">
        <v>233</v>
      </c>
      <c r="C13" s="91" t="s">
        <v>234</v>
      </c>
      <c r="D13" s="92">
        <f t="shared" si="0"/>
        <v>67.16</v>
      </c>
      <c r="E13" s="92">
        <f t="shared" si="1"/>
        <v>0</v>
      </c>
      <c r="F13" s="93">
        <v>0</v>
      </c>
      <c r="G13" s="93">
        <v>0</v>
      </c>
      <c r="H13" s="93">
        <v>0</v>
      </c>
      <c r="I13" s="93">
        <v>0</v>
      </c>
      <c r="J13" s="92">
        <f t="shared" si="2"/>
        <v>0</v>
      </c>
      <c r="K13" s="93">
        <v>0</v>
      </c>
      <c r="L13" s="93">
        <v>0</v>
      </c>
      <c r="M13" s="93">
        <v>0</v>
      </c>
      <c r="N13" s="93">
        <v>0</v>
      </c>
      <c r="O13" s="93">
        <v>67.16</v>
      </c>
      <c r="P13" s="99">
        <v>0</v>
      </c>
    </row>
    <row r="14" spans="1:16" ht="39.75" customHeight="1">
      <c r="A14" s="90" t="s">
        <v>96</v>
      </c>
      <c r="B14" s="91" t="s">
        <v>235</v>
      </c>
      <c r="C14" s="91" t="s">
        <v>236</v>
      </c>
      <c r="D14" s="92">
        <f t="shared" si="0"/>
        <v>9.4</v>
      </c>
      <c r="E14" s="92">
        <f t="shared" si="1"/>
        <v>0</v>
      </c>
      <c r="F14" s="93">
        <v>0</v>
      </c>
      <c r="G14" s="93">
        <v>0</v>
      </c>
      <c r="H14" s="93">
        <v>0</v>
      </c>
      <c r="I14" s="93">
        <v>0</v>
      </c>
      <c r="J14" s="92">
        <f t="shared" si="2"/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9">
        <v>9.4</v>
      </c>
    </row>
    <row r="15" spans="1:16" ht="39.75" customHeight="1">
      <c r="A15" s="90" t="s">
        <v>96</v>
      </c>
      <c r="B15" s="91" t="s">
        <v>237</v>
      </c>
      <c r="C15" s="91" t="s">
        <v>238</v>
      </c>
      <c r="D15" s="92">
        <f t="shared" si="0"/>
        <v>12.3</v>
      </c>
      <c r="E15" s="92">
        <f t="shared" si="1"/>
        <v>0</v>
      </c>
      <c r="F15" s="93">
        <v>0</v>
      </c>
      <c r="G15" s="93">
        <v>0</v>
      </c>
      <c r="H15" s="93">
        <v>0</v>
      </c>
      <c r="I15" s="93">
        <v>0</v>
      </c>
      <c r="J15" s="92">
        <f t="shared" si="2"/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9">
        <v>12.3</v>
      </c>
    </row>
    <row r="16" spans="1:16" ht="39.75" customHeight="1">
      <c r="A16" s="90" t="s">
        <v>96</v>
      </c>
      <c r="B16" s="91" t="s">
        <v>239</v>
      </c>
      <c r="C16" s="91" t="s">
        <v>240</v>
      </c>
      <c r="D16" s="92">
        <f t="shared" si="0"/>
        <v>27</v>
      </c>
      <c r="E16" s="92">
        <f t="shared" si="1"/>
        <v>0</v>
      </c>
      <c r="F16" s="93">
        <v>0</v>
      </c>
      <c r="G16" s="93">
        <v>0</v>
      </c>
      <c r="H16" s="93">
        <v>0</v>
      </c>
      <c r="I16" s="93">
        <v>0</v>
      </c>
      <c r="J16" s="92">
        <f t="shared" si="2"/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9">
        <v>27</v>
      </c>
    </row>
    <row r="17" spans="1:16" ht="39.75" customHeight="1">
      <c r="A17" s="90" t="s">
        <v>96</v>
      </c>
      <c r="B17" s="91" t="s">
        <v>241</v>
      </c>
      <c r="C17" s="91" t="s">
        <v>242</v>
      </c>
      <c r="D17" s="92">
        <f t="shared" si="0"/>
        <v>7.3</v>
      </c>
      <c r="E17" s="92">
        <f t="shared" si="1"/>
        <v>0</v>
      </c>
      <c r="F17" s="93">
        <v>0</v>
      </c>
      <c r="G17" s="93">
        <v>0</v>
      </c>
      <c r="H17" s="93">
        <v>0</v>
      </c>
      <c r="I17" s="93">
        <v>0</v>
      </c>
      <c r="J17" s="92">
        <f t="shared" si="2"/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9">
        <v>7.3</v>
      </c>
    </row>
    <row r="18" spans="1:16" ht="39.75" customHeight="1">
      <c r="A18" s="90" t="s">
        <v>96</v>
      </c>
      <c r="B18" s="91" t="s">
        <v>243</v>
      </c>
      <c r="C18" s="91" t="s">
        <v>244</v>
      </c>
      <c r="D18" s="92">
        <f t="shared" si="0"/>
        <v>55</v>
      </c>
      <c r="E18" s="92">
        <f t="shared" si="1"/>
        <v>0</v>
      </c>
      <c r="F18" s="93">
        <v>0</v>
      </c>
      <c r="G18" s="93">
        <v>0</v>
      </c>
      <c r="H18" s="93">
        <v>0</v>
      </c>
      <c r="I18" s="93">
        <v>0</v>
      </c>
      <c r="J18" s="92">
        <f t="shared" si="2"/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9">
        <v>55</v>
      </c>
    </row>
    <row r="19" spans="1:16" ht="39.75" customHeight="1">
      <c r="A19" s="90" t="s">
        <v>96</v>
      </c>
      <c r="B19" s="91" t="s">
        <v>245</v>
      </c>
      <c r="C19" s="91" t="s">
        <v>246</v>
      </c>
      <c r="D19" s="92">
        <f t="shared" si="0"/>
        <v>50</v>
      </c>
      <c r="E19" s="92">
        <f t="shared" si="1"/>
        <v>0</v>
      </c>
      <c r="F19" s="93">
        <v>0</v>
      </c>
      <c r="G19" s="93">
        <v>0</v>
      </c>
      <c r="H19" s="93">
        <v>0</v>
      </c>
      <c r="I19" s="93">
        <v>0</v>
      </c>
      <c r="J19" s="92">
        <f t="shared" si="2"/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9">
        <v>50</v>
      </c>
    </row>
    <row r="20" spans="1:16" ht="39.75" customHeight="1">
      <c r="A20" s="90" t="s">
        <v>96</v>
      </c>
      <c r="B20" s="91" t="s">
        <v>247</v>
      </c>
      <c r="C20" s="91" t="s">
        <v>248</v>
      </c>
      <c r="D20" s="92">
        <f t="shared" si="0"/>
        <v>80</v>
      </c>
      <c r="E20" s="92">
        <f t="shared" si="1"/>
        <v>0</v>
      </c>
      <c r="F20" s="93">
        <v>0</v>
      </c>
      <c r="G20" s="93">
        <v>0</v>
      </c>
      <c r="H20" s="93">
        <v>0</v>
      </c>
      <c r="I20" s="93">
        <v>0</v>
      </c>
      <c r="J20" s="92">
        <f t="shared" si="2"/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9">
        <v>80</v>
      </c>
    </row>
    <row r="21" spans="1:16" ht="39.75" customHeight="1">
      <c r="A21" s="90" t="s">
        <v>96</v>
      </c>
      <c r="B21" s="91" t="s">
        <v>249</v>
      </c>
      <c r="C21" s="91" t="s">
        <v>250</v>
      </c>
      <c r="D21" s="92">
        <f t="shared" si="0"/>
        <v>44.33</v>
      </c>
      <c r="E21" s="92">
        <f t="shared" si="1"/>
        <v>0</v>
      </c>
      <c r="F21" s="93">
        <v>0</v>
      </c>
      <c r="G21" s="93">
        <v>0</v>
      </c>
      <c r="H21" s="93">
        <v>0</v>
      </c>
      <c r="I21" s="93">
        <v>0</v>
      </c>
      <c r="J21" s="92">
        <f t="shared" si="2"/>
        <v>0</v>
      </c>
      <c r="K21" s="93">
        <v>0</v>
      </c>
      <c r="L21" s="93">
        <v>0</v>
      </c>
      <c r="M21" s="93">
        <v>0</v>
      </c>
      <c r="N21" s="93">
        <v>0</v>
      </c>
      <c r="O21" s="93">
        <v>44.33</v>
      </c>
      <c r="P21" s="99">
        <v>0</v>
      </c>
    </row>
    <row r="22" spans="1:16" ht="39.75" customHeight="1">
      <c r="A22" s="90" t="s">
        <v>96</v>
      </c>
      <c r="B22" s="91" t="s">
        <v>251</v>
      </c>
      <c r="C22" s="91" t="s">
        <v>252</v>
      </c>
      <c r="D22" s="92">
        <f t="shared" si="0"/>
        <v>1.7</v>
      </c>
      <c r="E22" s="92">
        <f t="shared" si="1"/>
        <v>0</v>
      </c>
      <c r="F22" s="93">
        <v>0</v>
      </c>
      <c r="G22" s="93">
        <v>0</v>
      </c>
      <c r="H22" s="93">
        <v>0</v>
      </c>
      <c r="I22" s="93">
        <v>0</v>
      </c>
      <c r="J22" s="92">
        <f t="shared" si="2"/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9">
        <v>1.7</v>
      </c>
    </row>
    <row r="23" spans="1:16" ht="39.75" customHeight="1">
      <c r="A23" s="90" t="s">
        <v>96</v>
      </c>
      <c r="B23" s="91" t="s">
        <v>253</v>
      </c>
      <c r="C23" s="91" t="s">
        <v>254</v>
      </c>
      <c r="D23" s="92">
        <f t="shared" si="0"/>
        <v>25</v>
      </c>
      <c r="E23" s="92">
        <f t="shared" si="1"/>
        <v>0</v>
      </c>
      <c r="F23" s="93">
        <v>0</v>
      </c>
      <c r="G23" s="93">
        <v>0</v>
      </c>
      <c r="H23" s="93">
        <v>0</v>
      </c>
      <c r="I23" s="93">
        <v>0</v>
      </c>
      <c r="J23" s="92">
        <f t="shared" si="2"/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9">
        <v>25</v>
      </c>
    </row>
    <row r="24" spans="1:16" ht="39.75" customHeight="1">
      <c r="A24" s="90" t="s">
        <v>96</v>
      </c>
      <c r="B24" s="91" t="s">
        <v>255</v>
      </c>
      <c r="C24" s="91" t="s">
        <v>256</v>
      </c>
      <c r="D24" s="92">
        <f t="shared" si="0"/>
        <v>15</v>
      </c>
      <c r="E24" s="92">
        <f t="shared" si="1"/>
        <v>0</v>
      </c>
      <c r="F24" s="93">
        <v>0</v>
      </c>
      <c r="G24" s="93">
        <v>0</v>
      </c>
      <c r="H24" s="93">
        <v>0</v>
      </c>
      <c r="I24" s="93">
        <v>0</v>
      </c>
      <c r="J24" s="92">
        <f t="shared" si="2"/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9">
        <v>15</v>
      </c>
    </row>
    <row r="25" spans="1:16" ht="39.75" customHeight="1">
      <c r="A25" s="90" t="s">
        <v>96</v>
      </c>
      <c r="B25" s="91" t="s">
        <v>257</v>
      </c>
      <c r="C25" s="91" t="s">
        <v>258</v>
      </c>
      <c r="D25" s="92">
        <f t="shared" si="0"/>
        <v>275</v>
      </c>
      <c r="E25" s="92">
        <f t="shared" si="1"/>
        <v>0</v>
      </c>
      <c r="F25" s="93">
        <v>0</v>
      </c>
      <c r="G25" s="93">
        <v>0</v>
      </c>
      <c r="H25" s="93">
        <v>0</v>
      </c>
      <c r="I25" s="93">
        <v>0</v>
      </c>
      <c r="J25" s="92">
        <f t="shared" si="2"/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9">
        <v>275</v>
      </c>
    </row>
    <row r="26" spans="1:16" ht="42.95" customHeight="1">
      <c r="A26" s="90" t="s">
        <v>96</v>
      </c>
      <c r="B26" s="91" t="s">
        <v>259</v>
      </c>
      <c r="C26" s="91" t="s">
        <v>260</v>
      </c>
      <c r="D26" s="92">
        <v>18</v>
      </c>
      <c r="E26" s="94"/>
      <c r="F26" s="94"/>
      <c r="G26" s="92">
        <v>18</v>
      </c>
      <c r="H26" s="94"/>
      <c r="I26" s="94"/>
      <c r="J26" s="94"/>
      <c r="K26" s="94"/>
      <c r="L26" s="94"/>
      <c r="M26" s="94"/>
      <c r="N26" s="92"/>
      <c r="O26" s="94"/>
      <c r="P26" s="94"/>
    </row>
    <row r="27" spans="1:16" ht="48" customHeight="1">
      <c r="A27" s="90" t="s">
        <v>96</v>
      </c>
      <c r="B27" s="91" t="s">
        <v>261</v>
      </c>
      <c r="C27" s="91" t="s">
        <v>262</v>
      </c>
      <c r="D27" s="92">
        <v>23</v>
      </c>
      <c r="E27" s="94"/>
      <c r="F27" s="94"/>
      <c r="G27" s="92">
        <v>23</v>
      </c>
      <c r="H27" s="94"/>
      <c r="I27" s="94"/>
      <c r="J27" s="94"/>
      <c r="K27" s="94"/>
      <c r="L27" s="94"/>
      <c r="M27" s="94"/>
      <c r="N27" s="92"/>
      <c r="O27" s="94"/>
      <c r="P27" s="94"/>
    </row>
    <row r="28" spans="1:16" ht="42.95" customHeight="1">
      <c r="A28" s="90" t="s">
        <v>96</v>
      </c>
      <c r="B28" s="91" t="s">
        <v>263</v>
      </c>
      <c r="C28" s="91" t="s">
        <v>264</v>
      </c>
      <c r="D28" s="92">
        <v>10</v>
      </c>
      <c r="E28" s="94"/>
      <c r="F28" s="94"/>
      <c r="G28" s="92">
        <v>10</v>
      </c>
      <c r="H28" s="94"/>
      <c r="I28" s="94"/>
      <c r="J28" s="94"/>
      <c r="K28" s="94"/>
      <c r="L28" s="94"/>
      <c r="M28" s="94"/>
      <c r="N28" s="92"/>
      <c r="O28" s="94"/>
      <c r="P28" s="94"/>
    </row>
    <row r="29" spans="1:16" ht="42.95" customHeight="1">
      <c r="A29" s="90" t="s">
        <v>96</v>
      </c>
      <c r="B29" s="91" t="s">
        <v>263</v>
      </c>
      <c r="C29" s="91" t="s">
        <v>264</v>
      </c>
      <c r="D29" s="92">
        <v>45.7</v>
      </c>
      <c r="E29" s="94"/>
      <c r="F29" s="94"/>
      <c r="G29" s="92">
        <v>45.7</v>
      </c>
      <c r="H29" s="94"/>
      <c r="I29" s="94"/>
      <c r="J29" s="94"/>
      <c r="K29" s="94"/>
      <c r="L29" s="94"/>
      <c r="M29" s="94"/>
      <c r="N29" s="92"/>
      <c r="O29" s="94"/>
      <c r="P29" s="94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honeticPr fontId="9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ColWidth="9" defaultRowHeight="13.5"/>
  <sheetData>
    <row r="1" spans="1:18" ht="22.5" customHeight="1">
      <c r="A1" s="459" t="s">
        <v>265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8" ht="22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M2" s="73"/>
      <c r="N2" s="73"/>
      <c r="O2" s="73"/>
      <c r="P2" s="81"/>
      <c r="Q2" s="81"/>
      <c r="R2" s="84" t="s">
        <v>266</v>
      </c>
    </row>
    <row r="3" spans="1:18" ht="28.5" customHeight="1">
      <c r="A3" s="27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82"/>
      <c r="Q3" s="82"/>
      <c r="R3" s="84" t="s">
        <v>26</v>
      </c>
    </row>
    <row r="4" spans="1:18" ht="13.5" customHeight="1">
      <c r="A4" s="466" t="s">
        <v>79</v>
      </c>
      <c r="B4" s="466" t="s">
        <v>267</v>
      </c>
      <c r="C4" s="466" t="s">
        <v>268</v>
      </c>
      <c r="D4" s="466" t="s">
        <v>269</v>
      </c>
      <c r="E4" s="466" t="s">
        <v>270</v>
      </c>
      <c r="F4" s="460" t="s">
        <v>155</v>
      </c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2"/>
    </row>
    <row r="5" spans="1:18" ht="13.5" customHeight="1">
      <c r="A5" s="467"/>
      <c r="B5" s="467"/>
      <c r="C5" s="467"/>
      <c r="D5" s="467"/>
      <c r="E5" s="467"/>
      <c r="F5" s="469" t="s">
        <v>82</v>
      </c>
      <c r="G5" s="463" t="s">
        <v>83</v>
      </c>
      <c r="H5" s="464"/>
      <c r="I5" s="465"/>
      <c r="J5" s="471" t="s">
        <v>35</v>
      </c>
      <c r="K5" s="471" t="s">
        <v>37</v>
      </c>
      <c r="L5" s="463" t="s">
        <v>84</v>
      </c>
      <c r="M5" s="464"/>
      <c r="N5" s="465"/>
      <c r="O5" s="472" t="s">
        <v>43</v>
      </c>
      <c r="P5" s="472" t="s">
        <v>45</v>
      </c>
      <c r="Q5" s="473" t="s">
        <v>85</v>
      </c>
      <c r="R5" s="472" t="s">
        <v>86</v>
      </c>
    </row>
    <row r="6" spans="1:18" ht="36" customHeight="1">
      <c r="A6" s="468"/>
      <c r="B6" s="468"/>
      <c r="C6" s="468"/>
      <c r="D6" s="468"/>
      <c r="E6" s="468">
        <v>0</v>
      </c>
      <c r="F6" s="470"/>
      <c r="G6" s="74" t="s">
        <v>89</v>
      </c>
      <c r="H6" s="74" t="s">
        <v>90</v>
      </c>
      <c r="I6" s="74" t="s">
        <v>91</v>
      </c>
      <c r="J6" s="471"/>
      <c r="K6" s="471"/>
      <c r="L6" s="74" t="s">
        <v>89</v>
      </c>
      <c r="M6" s="74" t="s">
        <v>92</v>
      </c>
      <c r="N6" s="74" t="s">
        <v>91</v>
      </c>
      <c r="O6" s="472"/>
      <c r="P6" s="472"/>
      <c r="Q6" s="474"/>
      <c r="R6" s="472"/>
    </row>
    <row r="7" spans="1:18" s="22" customFormat="1" ht="36" customHeight="1">
      <c r="A7" s="75" t="s">
        <v>79</v>
      </c>
      <c r="B7" s="76"/>
      <c r="C7" s="76"/>
      <c r="D7" s="76"/>
      <c r="E7" s="77"/>
      <c r="F7" s="78">
        <f>G7+J7+K7+L7+O7+P7+Q7+R7</f>
        <v>0</v>
      </c>
      <c r="G7" s="79">
        <f>H7+I7</f>
        <v>0</v>
      </c>
      <c r="H7" s="79"/>
      <c r="I7" s="79"/>
      <c r="J7" s="79"/>
      <c r="K7" s="79"/>
      <c r="L7" s="79">
        <f>M7+N7</f>
        <v>0</v>
      </c>
      <c r="M7" s="79"/>
      <c r="N7" s="79"/>
      <c r="O7" s="79"/>
      <c r="P7" s="79"/>
      <c r="Q7" s="79"/>
      <c r="R7" s="85"/>
    </row>
    <row r="8" spans="1:18" ht="13.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3"/>
      <c r="M8" s="83"/>
      <c r="N8" s="83"/>
      <c r="O8" s="83"/>
      <c r="P8" s="73"/>
      <c r="Q8" s="73"/>
      <c r="R8" s="73"/>
    </row>
    <row r="9" spans="1:18" ht="13.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honeticPr fontId="9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ColWidth="9" defaultRowHeight="13.5"/>
  <cols>
    <col min="1" max="8" width="17.75" customWidth="1"/>
  </cols>
  <sheetData>
    <row r="1" spans="1:8" ht="22.5" customHeight="1">
      <c r="A1" s="475" t="s">
        <v>271</v>
      </c>
      <c r="B1" s="475"/>
      <c r="C1" s="475"/>
      <c r="D1" s="475"/>
      <c r="E1" s="475"/>
      <c r="F1" s="475"/>
      <c r="G1" s="475"/>
      <c r="H1" s="475"/>
    </row>
    <row r="2" spans="1:8" ht="22.5" customHeight="1">
      <c r="A2" s="62"/>
      <c r="B2" s="62"/>
      <c r="C2" s="62"/>
      <c r="D2" s="62"/>
      <c r="E2" s="62"/>
      <c r="F2" s="62"/>
      <c r="G2" s="62"/>
      <c r="H2" s="63" t="s">
        <v>272</v>
      </c>
    </row>
    <row r="3" spans="1:8" ht="13.5" customHeight="1">
      <c r="A3" s="27"/>
      <c r="B3" s="64"/>
      <c r="C3" s="64"/>
      <c r="D3" s="64"/>
      <c r="E3" s="64"/>
      <c r="F3" s="64"/>
      <c r="G3" s="64"/>
      <c r="H3" s="65" t="s">
        <v>26</v>
      </c>
    </row>
    <row r="4" spans="1:8" ht="13.5" customHeight="1">
      <c r="A4" s="479" t="s">
        <v>79</v>
      </c>
      <c r="B4" s="482" t="s">
        <v>273</v>
      </c>
      <c r="C4" s="482" t="s">
        <v>274</v>
      </c>
      <c r="D4" s="476" t="s">
        <v>275</v>
      </c>
      <c r="E4" s="477"/>
      <c r="F4" s="478"/>
      <c r="G4" s="487" t="s">
        <v>276</v>
      </c>
      <c r="H4" s="482" t="s">
        <v>223</v>
      </c>
    </row>
    <row r="5" spans="1:8" ht="13.5" customHeight="1">
      <c r="A5" s="480"/>
      <c r="B5" s="483"/>
      <c r="C5" s="483"/>
      <c r="D5" s="485" t="s">
        <v>106</v>
      </c>
      <c r="E5" s="485" t="s">
        <v>107</v>
      </c>
      <c r="F5" s="485" t="s">
        <v>108</v>
      </c>
      <c r="G5" s="488"/>
      <c r="H5" s="483" t="s">
        <v>277</v>
      </c>
    </row>
    <row r="6" spans="1:8" ht="13.5" customHeight="1">
      <c r="A6" s="481"/>
      <c r="B6" s="484"/>
      <c r="C6" s="484"/>
      <c r="D6" s="486"/>
      <c r="E6" s="486"/>
      <c r="F6" s="486"/>
      <c r="G6" s="489"/>
      <c r="H6" s="484"/>
    </row>
    <row r="7" spans="1:8" ht="13.5" customHeight="1">
      <c r="A7" s="66"/>
      <c r="B7" s="67"/>
      <c r="C7" s="68"/>
      <c r="D7" s="68"/>
      <c r="E7" s="68"/>
      <c r="F7" s="68"/>
      <c r="G7" s="68"/>
      <c r="H7" s="69"/>
    </row>
    <row r="8" spans="1:8" ht="13.5" customHeight="1">
      <c r="A8" s="70"/>
      <c r="B8" s="70"/>
      <c r="C8" s="70"/>
      <c r="D8" s="70"/>
      <c r="E8" s="70"/>
      <c r="F8" s="70"/>
      <c r="G8" s="70"/>
      <c r="H8" s="7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9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E14" sqref="E14"/>
    </sheetView>
  </sheetViews>
  <sheetFormatPr defaultColWidth="9" defaultRowHeight="13.5"/>
  <cols>
    <col min="1" max="1" width="46.125" customWidth="1"/>
    <col min="2" max="5" width="20.375" customWidth="1"/>
  </cols>
  <sheetData>
    <row r="1" spans="1:5" ht="13.5" customHeight="1">
      <c r="A1" s="38"/>
      <c r="B1" s="39"/>
      <c r="C1" s="39"/>
      <c r="D1" s="39"/>
      <c r="E1" s="39"/>
    </row>
    <row r="2" spans="1:5" ht="27" customHeight="1">
      <c r="A2" s="490" t="s">
        <v>278</v>
      </c>
      <c r="B2" s="490"/>
      <c r="C2" s="490"/>
      <c r="D2" s="490"/>
      <c r="E2" s="490"/>
    </row>
    <row r="3" spans="1:5" ht="35.25" customHeight="1">
      <c r="A3" s="40" t="s">
        <v>25</v>
      </c>
      <c r="B3" s="39"/>
      <c r="C3" s="39"/>
      <c r="D3" s="39"/>
      <c r="E3" s="41" t="s">
        <v>26</v>
      </c>
    </row>
    <row r="4" spans="1:5" ht="28.5" customHeight="1">
      <c r="A4" s="493" t="s">
        <v>279</v>
      </c>
      <c r="B4" s="495" t="s">
        <v>280</v>
      </c>
      <c r="C4" s="495" t="s">
        <v>281</v>
      </c>
      <c r="D4" s="491" t="s">
        <v>282</v>
      </c>
      <c r="E4" s="492"/>
    </row>
    <row r="5" spans="1:5" ht="28.5" customHeight="1">
      <c r="A5" s="494"/>
      <c r="B5" s="496"/>
      <c r="C5" s="496"/>
      <c r="D5" s="42" t="s">
        <v>283</v>
      </c>
      <c r="E5" s="43" t="s">
        <v>284</v>
      </c>
    </row>
    <row r="6" spans="1:5" s="22" customFormat="1" ht="24" customHeight="1">
      <c r="A6" s="44" t="s">
        <v>285</v>
      </c>
      <c r="B6" s="45">
        <v>0</v>
      </c>
      <c r="C6" s="46">
        <v>31</v>
      </c>
      <c r="D6" s="47">
        <f>C6-B6</f>
        <v>31</v>
      </c>
      <c r="E6" s="48" t="e">
        <f>D6/B6</f>
        <v>#DIV/0!</v>
      </c>
    </row>
    <row r="7" spans="1:5" s="22" customFormat="1" ht="36" customHeight="1">
      <c r="A7" s="49" t="s">
        <v>286</v>
      </c>
      <c r="B7" s="50">
        <v>0</v>
      </c>
      <c r="C7" s="47">
        <v>0</v>
      </c>
      <c r="D7" s="47">
        <f>C7-B7</f>
        <v>0</v>
      </c>
      <c r="E7" s="48" t="e">
        <f>D7/B7</f>
        <v>#DIV/0!</v>
      </c>
    </row>
    <row r="8" spans="1:5" s="22" customFormat="1" ht="36" customHeight="1">
      <c r="A8" s="51" t="s">
        <v>287</v>
      </c>
      <c r="B8" s="52"/>
      <c r="C8" s="47">
        <v>1</v>
      </c>
      <c r="D8" s="47">
        <f>C8-B8</f>
        <v>1</v>
      </c>
      <c r="E8" s="48" t="e">
        <f>D8/B8</f>
        <v>#DIV/0!</v>
      </c>
    </row>
    <row r="9" spans="1:5" s="22" customFormat="1" ht="36" customHeight="1">
      <c r="A9" s="51" t="s">
        <v>288</v>
      </c>
      <c r="B9" s="53">
        <v>0</v>
      </c>
      <c r="C9" s="47">
        <v>30</v>
      </c>
      <c r="D9" s="47">
        <f>C9-B9</f>
        <v>30</v>
      </c>
      <c r="E9" s="48" t="e">
        <f>D9/B9</f>
        <v>#DIV/0!</v>
      </c>
    </row>
    <row r="10" spans="1:5" ht="36" customHeight="1">
      <c r="A10" s="54" t="s">
        <v>289</v>
      </c>
      <c r="B10" s="55">
        <v>0</v>
      </c>
      <c r="C10" s="56">
        <v>0</v>
      </c>
      <c r="D10" s="57">
        <v>0</v>
      </c>
      <c r="E10" s="58"/>
    </row>
    <row r="11" spans="1:5" ht="36" customHeight="1">
      <c r="A11" s="59" t="s">
        <v>290</v>
      </c>
      <c r="B11" s="60"/>
      <c r="C11" s="47">
        <v>30</v>
      </c>
      <c r="D11" s="47">
        <f>C11-B11</f>
        <v>30</v>
      </c>
      <c r="E11" s="61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ColWidth="9" defaultRowHeight="13.5"/>
  <cols>
    <col min="1" max="1" width="96.25" customWidth="1"/>
    <col min="2" max="2" width="17.375" customWidth="1"/>
  </cols>
  <sheetData>
    <row r="1" spans="1:1" ht="27" customHeight="1">
      <c r="A1" s="283" t="s">
        <v>3</v>
      </c>
    </row>
    <row r="2" spans="1:1" ht="27" customHeight="1">
      <c r="A2" s="284" t="s">
        <v>4</v>
      </c>
    </row>
    <row r="3" spans="1:1" ht="27" customHeight="1">
      <c r="A3" s="284" t="s">
        <v>5</v>
      </c>
    </row>
    <row r="4" spans="1:1" ht="27" customHeight="1">
      <c r="A4" s="284" t="s">
        <v>6</v>
      </c>
    </row>
    <row r="5" spans="1:1" ht="27" customHeight="1">
      <c r="A5" s="284" t="s">
        <v>7</v>
      </c>
    </row>
    <row r="6" spans="1:1" ht="27" customHeight="1">
      <c r="A6" s="284" t="s">
        <v>8</v>
      </c>
    </row>
    <row r="7" spans="1:1" ht="27" customHeight="1">
      <c r="A7" s="284" t="s">
        <v>9</v>
      </c>
    </row>
    <row r="8" spans="1:1" ht="27" customHeight="1">
      <c r="A8" s="284" t="s">
        <v>10</v>
      </c>
    </row>
    <row r="9" spans="1:1" ht="27" customHeight="1">
      <c r="A9" s="284" t="s">
        <v>11</v>
      </c>
    </row>
    <row r="10" spans="1:1" ht="27" customHeight="1">
      <c r="A10" s="284" t="s">
        <v>12</v>
      </c>
    </row>
    <row r="11" spans="1:1" ht="27" customHeight="1">
      <c r="A11" s="284" t="s">
        <v>13</v>
      </c>
    </row>
    <row r="12" spans="1:1" ht="27" customHeight="1">
      <c r="A12" s="284" t="s">
        <v>14</v>
      </c>
    </row>
    <row r="13" spans="1:1" ht="27" customHeight="1">
      <c r="A13" s="284" t="s">
        <v>15</v>
      </c>
    </row>
    <row r="14" spans="1:1" ht="27" customHeight="1">
      <c r="A14" s="284" t="s">
        <v>16</v>
      </c>
    </row>
    <row r="15" spans="1:1" ht="27" customHeight="1">
      <c r="A15" s="284" t="s">
        <v>17</v>
      </c>
    </row>
    <row r="16" spans="1:1" ht="27" customHeight="1">
      <c r="A16" s="284" t="s">
        <v>18</v>
      </c>
    </row>
    <row r="17" spans="1:1" ht="27" customHeight="1">
      <c r="A17" s="284" t="s">
        <v>19</v>
      </c>
    </row>
    <row r="18" spans="1:1" ht="27" customHeight="1">
      <c r="A18" s="284" t="s">
        <v>20</v>
      </c>
    </row>
    <row r="19" spans="1:1" ht="27" customHeight="1">
      <c r="A19" s="284" t="s">
        <v>21</v>
      </c>
    </row>
    <row r="20" spans="1:1" ht="27" customHeight="1">
      <c r="A20" s="284" t="s">
        <v>22</v>
      </c>
    </row>
    <row r="21" spans="1:1" ht="14.25" customHeight="1">
      <c r="A21" s="285"/>
    </row>
  </sheetData>
  <sheetProtection formatCells="0" formatColumns="0" formatRows="0"/>
  <phoneticPr fontId="9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workbookViewId="0">
      <selection activeCell="E33" sqref="E33"/>
    </sheetView>
  </sheetViews>
  <sheetFormatPr defaultColWidth="9" defaultRowHeight="13.5"/>
  <cols>
    <col min="1" max="1" width="42.25" customWidth="1"/>
    <col min="2" max="6" width="18.125" customWidth="1"/>
  </cols>
  <sheetData>
    <row r="1" spans="1:6" ht="27" customHeight="1">
      <c r="A1" s="23" t="s">
        <v>291</v>
      </c>
      <c r="B1" s="24"/>
      <c r="C1" s="24"/>
      <c r="D1" s="24"/>
      <c r="E1" s="24"/>
      <c r="F1" s="24"/>
    </row>
    <row r="2" spans="1:6" ht="13.5" customHeight="1">
      <c r="A2" s="25"/>
      <c r="B2" s="25"/>
      <c r="C2" s="25"/>
      <c r="D2" s="25"/>
      <c r="E2" s="25"/>
      <c r="F2" s="26" t="s">
        <v>292</v>
      </c>
    </row>
    <row r="3" spans="1:6" ht="30" customHeight="1">
      <c r="A3" s="446"/>
      <c r="B3" s="446"/>
      <c r="C3" s="446"/>
      <c r="D3" s="28"/>
      <c r="E3" s="28"/>
      <c r="F3" s="29" t="s">
        <v>26</v>
      </c>
    </row>
    <row r="4" spans="1:6" ht="13.5" customHeight="1">
      <c r="A4" s="497" t="s">
        <v>79</v>
      </c>
      <c r="B4" s="498" t="s">
        <v>293</v>
      </c>
      <c r="C4" s="498"/>
      <c r="D4" s="498"/>
      <c r="E4" s="498" t="s">
        <v>105</v>
      </c>
      <c r="F4" s="499" t="s">
        <v>294</v>
      </c>
    </row>
    <row r="5" spans="1:6" ht="13.5" customHeight="1">
      <c r="A5" s="497"/>
      <c r="B5" s="498"/>
      <c r="C5" s="498"/>
      <c r="D5" s="498"/>
      <c r="E5" s="498"/>
      <c r="F5" s="499"/>
    </row>
    <row r="6" spans="1:6" ht="24" customHeight="1">
      <c r="A6" s="497"/>
      <c r="B6" s="30" t="s">
        <v>106</v>
      </c>
      <c r="C6" s="30" t="s">
        <v>107</v>
      </c>
      <c r="D6" s="30" t="s">
        <v>108</v>
      </c>
      <c r="E6" s="498"/>
      <c r="F6" s="499"/>
    </row>
    <row r="7" spans="1:6" s="22" customFormat="1" ht="35.25" customHeight="1">
      <c r="A7" s="31" t="s">
        <v>323</v>
      </c>
      <c r="B7" s="32">
        <v>207</v>
      </c>
      <c r="C7" s="33" t="s">
        <v>128</v>
      </c>
      <c r="D7" s="33" t="s">
        <v>112</v>
      </c>
      <c r="E7" s="31" t="s">
        <v>295</v>
      </c>
      <c r="F7" s="34">
        <v>8.7899999999999991</v>
      </c>
    </row>
    <row r="8" spans="1:6" ht="14.25" customHeight="1">
      <c r="A8" s="35"/>
      <c r="B8" s="36"/>
      <c r="C8" s="36"/>
      <c r="D8" s="37"/>
      <c r="E8" s="37"/>
      <c r="F8" s="37"/>
    </row>
    <row r="9" spans="1:6" ht="13.5" customHeight="1">
      <c r="A9" s="500"/>
      <c r="B9" s="500"/>
      <c r="C9" s="500"/>
      <c r="D9" s="500"/>
      <c r="E9" s="500"/>
      <c r="F9" s="500"/>
    </row>
    <row r="10" spans="1:6" ht="13.5" customHeight="1">
      <c r="A10" s="500"/>
      <c r="B10" s="500"/>
      <c r="C10" s="500"/>
      <c r="D10" s="500"/>
      <c r="E10" s="500"/>
      <c r="F10" s="500"/>
    </row>
  </sheetData>
  <sheetProtection formatCells="0" formatColumns="0" formatRows="0"/>
  <mergeCells count="6">
    <mergeCell ref="A3:C3"/>
    <mergeCell ref="A4:A6"/>
    <mergeCell ref="E4:E6"/>
    <mergeCell ref="F4:F6"/>
    <mergeCell ref="A9:F10"/>
    <mergeCell ref="B4:D5"/>
  </mergeCells>
  <phoneticPr fontId="9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ColWidth="9" defaultRowHeight="13.5"/>
  <sheetData>
    <row r="1" spans="1:24" ht="22.5" customHeight="1">
      <c r="A1" s="8" t="s">
        <v>296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8"/>
      <c r="X2" s="19" t="s">
        <v>297</v>
      </c>
    </row>
    <row r="3" spans="1:24" ht="27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8"/>
      <c r="X3" s="20" t="s">
        <v>26</v>
      </c>
    </row>
    <row r="4" spans="1:24" ht="13.5" customHeight="1">
      <c r="A4" s="503" t="s">
        <v>79</v>
      </c>
      <c r="B4" s="503" t="s">
        <v>222</v>
      </c>
      <c r="C4" s="508" t="s">
        <v>155</v>
      </c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10"/>
      <c r="O4" s="501" t="s">
        <v>298</v>
      </c>
      <c r="P4" s="501" t="s">
        <v>299</v>
      </c>
      <c r="Q4" s="511" t="s">
        <v>300</v>
      </c>
      <c r="R4" s="512"/>
      <c r="S4" s="512"/>
      <c r="T4" s="513"/>
      <c r="U4" s="511" t="s">
        <v>301</v>
      </c>
      <c r="V4" s="512"/>
      <c r="W4" s="512"/>
      <c r="X4" s="513"/>
    </row>
    <row r="5" spans="1:24" ht="13.5" customHeight="1">
      <c r="A5" s="504"/>
      <c r="B5" s="504"/>
      <c r="C5" s="506" t="s">
        <v>82</v>
      </c>
      <c r="D5" s="514" t="s">
        <v>83</v>
      </c>
      <c r="E5" s="515"/>
      <c r="F5" s="516"/>
      <c r="G5" s="507" t="s">
        <v>35</v>
      </c>
      <c r="H5" s="507" t="s">
        <v>37</v>
      </c>
      <c r="I5" s="514" t="s">
        <v>84</v>
      </c>
      <c r="J5" s="515"/>
      <c r="K5" s="516"/>
      <c r="L5" s="507" t="s">
        <v>302</v>
      </c>
      <c r="M5" s="507" t="s">
        <v>45</v>
      </c>
      <c r="N5" s="507" t="s">
        <v>303</v>
      </c>
      <c r="O5" s="517"/>
      <c r="P5" s="517"/>
      <c r="Q5" s="501" t="s">
        <v>304</v>
      </c>
      <c r="R5" s="501" t="s">
        <v>305</v>
      </c>
      <c r="S5" s="501" t="s">
        <v>306</v>
      </c>
      <c r="T5" s="501" t="s">
        <v>307</v>
      </c>
      <c r="U5" s="501" t="s">
        <v>304</v>
      </c>
      <c r="V5" s="501" t="s">
        <v>305</v>
      </c>
      <c r="W5" s="501" t="s">
        <v>306</v>
      </c>
      <c r="X5" s="501" t="s">
        <v>307</v>
      </c>
    </row>
    <row r="6" spans="1:24" ht="36" customHeight="1">
      <c r="A6" s="505"/>
      <c r="B6" s="505"/>
      <c r="C6" s="506"/>
      <c r="D6" s="12" t="s">
        <v>89</v>
      </c>
      <c r="E6" s="12" t="s">
        <v>90</v>
      </c>
      <c r="F6" s="11" t="s">
        <v>91</v>
      </c>
      <c r="G6" s="507"/>
      <c r="H6" s="507"/>
      <c r="I6" s="12" t="s">
        <v>89</v>
      </c>
      <c r="J6" s="12" t="s">
        <v>92</v>
      </c>
      <c r="K6" s="12" t="s">
        <v>91</v>
      </c>
      <c r="L6" s="507"/>
      <c r="M6" s="507"/>
      <c r="N6" s="507"/>
      <c r="O6" s="502"/>
      <c r="P6" s="502"/>
      <c r="Q6" s="502"/>
      <c r="R6" s="502"/>
      <c r="S6" s="502"/>
      <c r="T6" s="502"/>
      <c r="U6" s="502"/>
      <c r="V6" s="502"/>
      <c r="W6" s="502"/>
      <c r="X6" s="502"/>
    </row>
    <row r="7" spans="1:24" ht="13.5" customHeight="1">
      <c r="A7" s="13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17"/>
      <c r="Q7" s="21"/>
      <c r="R7" s="21"/>
      <c r="S7" s="21"/>
      <c r="T7" s="21"/>
      <c r="U7" s="21"/>
      <c r="V7" s="21"/>
      <c r="W7" s="21"/>
      <c r="X7" s="21"/>
    </row>
    <row r="8" spans="1:24" ht="13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</sheetData>
  <sheetProtection formatCells="0" formatColumns="0" formatRows="0"/>
  <mergeCells count="23">
    <mergeCell ref="U5:U6"/>
    <mergeCell ref="V5:V6"/>
    <mergeCell ref="P4:P6"/>
    <mergeCell ref="Q5:Q6"/>
    <mergeCell ref="R5:R6"/>
    <mergeCell ref="S5:S6"/>
    <mergeCell ref="T5:T6"/>
    <mergeCell ref="W5:W6"/>
    <mergeCell ref="X5:X6"/>
    <mergeCell ref="A4:A6"/>
    <mergeCell ref="B4:B6"/>
    <mergeCell ref="C5:C6"/>
    <mergeCell ref="G5:G6"/>
    <mergeCell ref="H5:H6"/>
    <mergeCell ref="C4:N4"/>
    <mergeCell ref="Q4:T4"/>
    <mergeCell ref="U4:X4"/>
    <mergeCell ref="D5:F5"/>
    <mergeCell ref="I5:K5"/>
    <mergeCell ref="L5:L6"/>
    <mergeCell ref="M5:M6"/>
    <mergeCell ref="N5:N6"/>
    <mergeCell ref="O4:O6"/>
  </mergeCells>
  <phoneticPr fontId="9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ColWidth="9" defaultRowHeight="13.5"/>
  <cols>
    <col min="1" max="6" width="28.125" customWidth="1"/>
  </cols>
  <sheetData>
    <row r="1" spans="1:5" ht="27" customHeight="1">
      <c r="A1" s="518" t="s">
        <v>308</v>
      </c>
      <c r="B1" s="518"/>
      <c r="C1" s="518"/>
      <c r="D1" s="518"/>
      <c r="E1" s="519"/>
    </row>
    <row r="2" spans="1:5" ht="41.25" customHeight="1">
      <c r="A2" s="1" t="s">
        <v>309</v>
      </c>
      <c r="B2" s="1" t="s">
        <v>310</v>
      </c>
      <c r="C2" s="1"/>
      <c r="D2" s="1"/>
      <c r="E2" s="2"/>
    </row>
    <row r="3" spans="1:5" ht="84.75" customHeight="1">
      <c r="A3" s="3" t="s">
        <v>311</v>
      </c>
      <c r="B3" s="4" t="s">
        <v>312</v>
      </c>
      <c r="C3" s="3" t="s">
        <v>313</v>
      </c>
      <c r="D3" s="5" t="s">
        <v>314</v>
      </c>
      <c r="E3" s="6" t="s">
        <v>315</v>
      </c>
    </row>
    <row r="4" spans="1:5" ht="84.75" customHeight="1">
      <c r="A4" s="7"/>
      <c r="B4" s="3"/>
      <c r="C4" s="3"/>
      <c r="D4" s="3"/>
      <c r="E4" s="3"/>
    </row>
    <row r="5" spans="1:5" ht="84.75" customHeight="1">
      <c r="A5" s="5" t="s">
        <v>316</v>
      </c>
      <c r="B5" s="520"/>
      <c r="C5" s="521"/>
      <c r="D5" s="521"/>
      <c r="E5" s="522"/>
    </row>
    <row r="6" spans="1:5" ht="84.75" customHeight="1">
      <c r="A6" s="5" t="s">
        <v>317</v>
      </c>
      <c r="B6" s="523"/>
      <c r="C6" s="524"/>
      <c r="D6" s="524"/>
      <c r="E6" s="525"/>
    </row>
    <row r="7" spans="1:5" ht="84.75" customHeight="1">
      <c r="A7" s="5" t="s">
        <v>318</v>
      </c>
      <c r="B7" s="523"/>
      <c r="C7" s="524"/>
      <c r="D7" s="524"/>
      <c r="E7" s="525"/>
    </row>
    <row r="8" spans="1:5" ht="14.25" customHeight="1">
      <c r="A8" s="1" t="s">
        <v>319</v>
      </c>
      <c r="B8" s="1"/>
      <c r="C8" s="1"/>
      <c r="D8" s="1"/>
      <c r="E8" s="1"/>
    </row>
    <row r="9" spans="1:5" ht="14.25" customHeight="1">
      <c r="A9" s="1" t="s">
        <v>320</v>
      </c>
      <c r="B9" s="1"/>
      <c r="C9" s="1"/>
      <c r="D9" s="1"/>
      <c r="E9" s="1"/>
    </row>
    <row r="10" spans="1:5" ht="14.25" customHeight="1">
      <c r="A10" s="1" t="s">
        <v>321</v>
      </c>
      <c r="B10" s="1"/>
      <c r="C10" s="1"/>
      <c r="D10" s="1"/>
      <c r="E10" s="1"/>
    </row>
    <row r="11" spans="1:5" ht="14.25" customHeight="1">
      <c r="A11" s="1" t="s">
        <v>322</v>
      </c>
      <c r="B11" s="1"/>
      <c r="C11" s="1"/>
      <c r="D11" s="1"/>
      <c r="E11" s="1"/>
    </row>
  </sheetData>
  <sheetProtection formatCells="0" formatColumns="0" formatRows="0"/>
  <mergeCells count="4">
    <mergeCell ref="A1:E1"/>
    <mergeCell ref="B5:E5"/>
    <mergeCell ref="B6:E6"/>
    <mergeCell ref="B7:E7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7" workbookViewId="0">
      <selection activeCell="A20" sqref="A20"/>
    </sheetView>
  </sheetViews>
  <sheetFormatPr defaultColWidth="9" defaultRowHeight="13.5"/>
  <cols>
    <col min="1" max="5" width="30.875" customWidth="1"/>
  </cols>
  <sheetData>
    <row r="1" spans="1:4" ht="21" customHeight="1">
      <c r="A1" s="305" t="s">
        <v>23</v>
      </c>
      <c r="B1" s="305"/>
      <c r="C1" s="305"/>
      <c r="D1" s="305"/>
    </row>
    <row r="2" spans="1:4" ht="21" customHeight="1">
      <c r="A2" s="253"/>
      <c r="B2" s="253"/>
      <c r="C2" s="253"/>
      <c r="D2" s="254" t="s">
        <v>24</v>
      </c>
    </row>
    <row r="3" spans="1:4" ht="21" customHeight="1">
      <c r="A3" s="87" t="s">
        <v>25</v>
      </c>
      <c r="B3" s="255"/>
      <c r="C3" s="256"/>
      <c r="D3" s="254" t="s">
        <v>26</v>
      </c>
    </row>
    <row r="4" spans="1:4" ht="21" customHeight="1">
      <c r="A4" s="257" t="s">
        <v>27</v>
      </c>
      <c r="B4" s="257"/>
      <c r="C4" s="257" t="s">
        <v>28</v>
      </c>
      <c r="D4" s="257"/>
    </row>
    <row r="5" spans="1:4" ht="21" customHeight="1">
      <c r="A5" s="258" t="s">
        <v>29</v>
      </c>
      <c r="B5" s="259" t="s">
        <v>30</v>
      </c>
      <c r="C5" s="258" t="s">
        <v>29</v>
      </c>
      <c r="D5" s="260" t="s">
        <v>30</v>
      </c>
    </row>
    <row r="6" spans="1:4" s="22" customFormat="1" ht="21" customHeight="1">
      <c r="A6" s="261" t="s">
        <v>31</v>
      </c>
      <c r="B6" s="262">
        <v>363.72</v>
      </c>
      <c r="C6" s="263" t="s">
        <v>32</v>
      </c>
      <c r="D6" s="264">
        <v>0</v>
      </c>
    </row>
    <row r="7" spans="1:4" s="22" customFormat="1" ht="21" customHeight="1">
      <c r="A7" s="265" t="s">
        <v>33</v>
      </c>
      <c r="B7" s="266">
        <v>96.7</v>
      </c>
      <c r="C7" s="263" t="s">
        <v>34</v>
      </c>
      <c r="D7" s="267">
        <v>0</v>
      </c>
    </row>
    <row r="8" spans="1:4" s="22" customFormat="1" ht="21" customHeight="1">
      <c r="A8" s="261" t="s">
        <v>35</v>
      </c>
      <c r="B8" s="268">
        <v>0</v>
      </c>
      <c r="C8" s="263" t="s">
        <v>36</v>
      </c>
      <c r="D8" s="267">
        <v>0</v>
      </c>
    </row>
    <row r="9" spans="1:4" s="22" customFormat="1" ht="21" customHeight="1">
      <c r="A9" s="261" t="s">
        <v>37</v>
      </c>
      <c r="B9" s="268">
        <v>0</v>
      </c>
      <c r="C9" s="263" t="s">
        <v>38</v>
      </c>
      <c r="D9" s="267">
        <v>0</v>
      </c>
    </row>
    <row r="10" spans="1:4" s="22" customFormat="1" ht="21" customHeight="1">
      <c r="A10" s="261" t="s">
        <v>39</v>
      </c>
      <c r="B10" s="268">
        <v>0</v>
      </c>
      <c r="C10" s="263" t="s">
        <v>40</v>
      </c>
      <c r="D10" s="267">
        <v>0</v>
      </c>
    </row>
    <row r="11" spans="1:4" s="22" customFormat="1" ht="21" customHeight="1">
      <c r="A11" s="261" t="s">
        <v>41</v>
      </c>
      <c r="B11" s="268"/>
      <c r="C11" s="263" t="s">
        <v>42</v>
      </c>
      <c r="D11" s="267">
        <v>0</v>
      </c>
    </row>
    <row r="12" spans="1:4" s="22" customFormat="1" ht="21" customHeight="1">
      <c r="A12" s="261" t="s">
        <v>43</v>
      </c>
      <c r="B12" s="268">
        <v>0</v>
      </c>
      <c r="C12" s="263" t="s">
        <v>44</v>
      </c>
      <c r="D12" s="267">
        <v>1702.59</v>
      </c>
    </row>
    <row r="13" spans="1:4" s="22" customFormat="1" ht="21" customHeight="1">
      <c r="A13" s="261" t="s">
        <v>45</v>
      </c>
      <c r="B13" s="266">
        <v>0</v>
      </c>
      <c r="C13" s="263" t="s">
        <v>46</v>
      </c>
      <c r="D13" s="264">
        <v>130.15</v>
      </c>
    </row>
    <row r="14" spans="1:4" s="22" customFormat="1" ht="21" customHeight="1">
      <c r="A14" s="261" t="s">
        <v>47</v>
      </c>
      <c r="B14" s="266">
        <v>0</v>
      </c>
      <c r="C14" s="263" t="s">
        <v>48</v>
      </c>
      <c r="D14" s="267">
        <v>0</v>
      </c>
    </row>
    <row r="15" spans="1:4" s="22" customFormat="1" ht="21" customHeight="1">
      <c r="A15" s="261" t="s">
        <v>49</v>
      </c>
      <c r="B15" s="266">
        <v>0</v>
      </c>
      <c r="C15" s="263" t="s">
        <v>50</v>
      </c>
      <c r="D15" s="264">
        <v>67.489999999999995</v>
      </c>
    </row>
    <row r="16" spans="1:4" s="22" customFormat="1" ht="21" customHeight="1">
      <c r="A16" s="261" t="s">
        <v>51</v>
      </c>
      <c r="B16" s="266">
        <v>0</v>
      </c>
      <c r="C16" s="263" t="s">
        <v>52</v>
      </c>
      <c r="D16" s="267">
        <v>0</v>
      </c>
    </row>
    <row r="17" spans="1:4" s="22" customFormat="1" ht="21" customHeight="1">
      <c r="A17" s="269" t="s">
        <v>53</v>
      </c>
      <c r="B17" s="266">
        <v>0</v>
      </c>
      <c r="C17" s="270" t="s">
        <v>54</v>
      </c>
      <c r="D17" s="267">
        <v>0</v>
      </c>
    </row>
    <row r="18" spans="1:4" s="22" customFormat="1" ht="21" customHeight="1">
      <c r="A18" s="261" t="s">
        <v>55</v>
      </c>
      <c r="B18" s="266">
        <v>1009.6</v>
      </c>
      <c r="C18" s="271" t="s">
        <v>56</v>
      </c>
      <c r="D18" s="267">
        <v>0</v>
      </c>
    </row>
    <row r="19" spans="1:4" s="22" customFormat="1" ht="21" customHeight="1">
      <c r="A19" s="269" t="s">
        <v>57</v>
      </c>
      <c r="B19" s="266">
        <v>0</v>
      </c>
      <c r="C19" s="272" t="s">
        <v>58</v>
      </c>
      <c r="D19" s="267">
        <v>0</v>
      </c>
    </row>
    <row r="20" spans="1:4" s="22" customFormat="1" ht="21" customHeight="1">
      <c r="A20" s="273" t="s">
        <v>324</v>
      </c>
      <c r="B20" s="266">
        <v>600</v>
      </c>
      <c r="C20" s="263" t="s">
        <v>59</v>
      </c>
      <c r="D20" s="267">
        <v>0</v>
      </c>
    </row>
    <row r="21" spans="1:4" s="22" customFormat="1" ht="21" customHeight="1">
      <c r="A21" s="273"/>
      <c r="B21" s="266"/>
      <c r="C21" s="274" t="s">
        <v>60</v>
      </c>
      <c r="D21" s="267">
        <v>0</v>
      </c>
    </row>
    <row r="22" spans="1:4" s="22" customFormat="1" ht="21" customHeight="1">
      <c r="A22" s="273"/>
      <c r="B22" s="266"/>
      <c r="C22" s="274" t="s">
        <v>61</v>
      </c>
      <c r="D22" s="267">
        <v>0</v>
      </c>
    </row>
    <row r="23" spans="1:4" s="22" customFormat="1" ht="21" customHeight="1">
      <c r="A23" s="275"/>
      <c r="B23" s="266"/>
      <c r="C23" s="274" t="s">
        <v>62</v>
      </c>
      <c r="D23" s="276">
        <v>0</v>
      </c>
    </row>
    <row r="24" spans="1:4" s="22" customFormat="1" ht="21" customHeight="1">
      <c r="A24" s="275"/>
      <c r="B24" s="266"/>
      <c r="C24" s="274" t="s">
        <v>63</v>
      </c>
      <c r="D24" s="276">
        <v>0</v>
      </c>
    </row>
    <row r="25" spans="1:4" s="22" customFormat="1" ht="21" customHeight="1">
      <c r="A25" s="275"/>
      <c r="B25" s="266"/>
      <c r="C25" s="274" t="s">
        <v>64</v>
      </c>
      <c r="D25" s="276">
        <v>73.091999999999999</v>
      </c>
    </row>
    <row r="26" spans="1:4" s="22" customFormat="1" ht="21" customHeight="1">
      <c r="A26" s="275"/>
      <c r="B26" s="266"/>
      <c r="C26" s="274" t="s">
        <v>65</v>
      </c>
      <c r="D26" s="267">
        <v>0</v>
      </c>
    </row>
    <row r="27" spans="1:4" s="22" customFormat="1" ht="21" customHeight="1">
      <c r="A27" s="275"/>
      <c r="B27" s="266"/>
      <c r="C27" s="274" t="s">
        <v>66</v>
      </c>
      <c r="D27" s="267">
        <v>0</v>
      </c>
    </row>
    <row r="28" spans="1:4" s="22" customFormat="1" ht="21" customHeight="1">
      <c r="A28" s="275"/>
      <c r="B28" s="266"/>
      <c r="C28" s="274" t="s">
        <v>67</v>
      </c>
      <c r="D28" s="277">
        <v>0</v>
      </c>
    </row>
    <row r="29" spans="1:4" s="22" customFormat="1" ht="21" customHeight="1">
      <c r="A29" s="275"/>
      <c r="B29" s="266"/>
      <c r="C29" s="274" t="s">
        <v>68</v>
      </c>
      <c r="D29" s="278">
        <v>0</v>
      </c>
    </row>
    <row r="30" spans="1:4" s="22" customFormat="1" ht="21" customHeight="1">
      <c r="A30" s="275"/>
      <c r="B30" s="266"/>
      <c r="C30" s="274" t="s">
        <v>69</v>
      </c>
      <c r="D30" s="278">
        <v>0</v>
      </c>
    </row>
    <row r="31" spans="1:4" s="22" customFormat="1" ht="21" customHeight="1">
      <c r="A31" s="275"/>
      <c r="B31" s="266"/>
      <c r="C31" s="269" t="s">
        <v>70</v>
      </c>
      <c r="D31" s="278">
        <v>0</v>
      </c>
    </row>
    <row r="32" spans="1:4" s="22" customFormat="1" ht="21" customHeight="1">
      <c r="A32" s="275"/>
      <c r="B32" s="266"/>
      <c r="C32" s="263" t="s">
        <v>71</v>
      </c>
      <c r="D32" s="278">
        <v>0</v>
      </c>
    </row>
    <row r="33" spans="1:4" s="22" customFormat="1" ht="21" customHeight="1">
      <c r="A33" s="275"/>
      <c r="B33" s="266"/>
      <c r="C33" s="263" t="s">
        <v>72</v>
      </c>
      <c r="D33" s="267">
        <v>0</v>
      </c>
    </row>
    <row r="34" spans="1:4" s="22" customFormat="1" ht="21" customHeight="1">
      <c r="A34" s="275"/>
      <c r="B34" s="266"/>
      <c r="C34" s="263" t="s">
        <v>73</v>
      </c>
      <c r="D34" s="278">
        <v>0</v>
      </c>
    </row>
    <row r="35" spans="1:4" ht="21" customHeight="1">
      <c r="A35" s="275"/>
      <c r="B35" s="266"/>
      <c r="C35" s="263"/>
      <c r="D35" s="278"/>
    </row>
    <row r="36" spans="1:4" ht="21" customHeight="1">
      <c r="A36" s="275"/>
      <c r="B36" s="266"/>
      <c r="C36" s="263"/>
      <c r="D36" s="278"/>
    </row>
    <row r="37" spans="1:4" ht="21" customHeight="1">
      <c r="A37" s="275"/>
      <c r="B37" s="266"/>
      <c r="C37" s="263"/>
      <c r="D37" s="279"/>
    </row>
    <row r="38" spans="1:4" ht="21" customHeight="1">
      <c r="A38" s="275"/>
      <c r="B38" s="266"/>
      <c r="C38" s="263"/>
      <c r="D38" s="279"/>
    </row>
    <row r="39" spans="1:4" s="22" customFormat="1" ht="21" customHeight="1">
      <c r="A39" s="280" t="s">
        <v>74</v>
      </c>
      <c r="B39" s="281">
        <v>1973.32</v>
      </c>
      <c r="C39" s="280" t="s">
        <v>75</v>
      </c>
      <c r="D39" s="266">
        <v>1973.32</v>
      </c>
    </row>
    <row r="40" spans="1:4" ht="21" customHeight="1">
      <c r="A40" s="282" t="s">
        <v>76</v>
      </c>
      <c r="B40" s="282"/>
      <c r="C40" s="306"/>
      <c r="D40" s="306"/>
    </row>
    <row r="41" spans="1:4" ht="21" customHeight="1">
      <c r="C41" s="306"/>
      <c r="D41" s="306"/>
    </row>
  </sheetData>
  <sheetProtection formatCells="0" formatColumns="0" formatRows="0"/>
  <mergeCells count="2">
    <mergeCell ref="A1:D1"/>
    <mergeCell ref="C40:D41"/>
  </mergeCells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"/>
  <sheetViews>
    <sheetView showGridLines="0" showZeros="0" zoomScale="85" zoomScaleNormal="85" workbookViewId="0">
      <selection activeCell="B25" sqref="B25"/>
    </sheetView>
  </sheetViews>
  <sheetFormatPr defaultColWidth="9" defaultRowHeight="13.5"/>
  <cols>
    <col min="1" max="1" width="25.125" customWidth="1"/>
    <col min="2" max="19" width="12.125" customWidth="1"/>
  </cols>
  <sheetData>
    <row r="1" spans="1:19" ht="27" customHeight="1">
      <c r="A1" s="238" t="s">
        <v>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46"/>
      <c r="M1" s="246"/>
      <c r="N1" s="246"/>
      <c r="O1" s="238"/>
      <c r="P1" s="238"/>
      <c r="Q1" s="238"/>
      <c r="R1" s="238"/>
      <c r="S1" s="238"/>
    </row>
    <row r="2" spans="1:19" ht="13.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313" t="s">
        <v>78</v>
      </c>
      <c r="S2" s="313"/>
    </row>
    <row r="3" spans="1:19" ht="32.25" customHeight="1">
      <c r="A3" s="87" t="s">
        <v>25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313" t="s">
        <v>26</v>
      </c>
      <c r="S3" s="314"/>
    </row>
    <row r="4" spans="1:19" ht="13.5" customHeight="1">
      <c r="A4" s="307" t="s">
        <v>79</v>
      </c>
      <c r="B4" s="240" t="s">
        <v>80</v>
      </c>
      <c r="C4" s="241"/>
      <c r="D4" s="241"/>
      <c r="E4" s="241"/>
      <c r="F4" s="241"/>
      <c r="G4" s="241"/>
      <c r="H4" s="241"/>
      <c r="I4" s="241"/>
      <c r="J4" s="241"/>
      <c r="K4" s="241"/>
      <c r="L4" s="247"/>
      <c r="M4" s="247"/>
      <c r="N4" s="247"/>
      <c r="O4" s="240" t="s">
        <v>81</v>
      </c>
      <c r="P4" s="241"/>
      <c r="Q4" s="241"/>
      <c r="R4" s="241"/>
      <c r="S4" s="252"/>
    </row>
    <row r="5" spans="1:19" ht="13.5" customHeight="1">
      <c r="A5" s="308"/>
      <c r="B5" s="310" t="s">
        <v>82</v>
      </c>
      <c r="C5" s="315" t="s">
        <v>83</v>
      </c>
      <c r="D5" s="316"/>
      <c r="E5" s="317"/>
      <c r="F5" s="312" t="s">
        <v>35</v>
      </c>
      <c r="G5" s="312" t="s">
        <v>37</v>
      </c>
      <c r="H5" s="315" t="s">
        <v>84</v>
      </c>
      <c r="I5" s="316"/>
      <c r="J5" s="317"/>
      <c r="K5" s="312" t="s">
        <v>43</v>
      </c>
      <c r="L5" s="312" t="s">
        <v>45</v>
      </c>
      <c r="M5" s="321" t="s">
        <v>85</v>
      </c>
      <c r="N5" s="321" t="s">
        <v>86</v>
      </c>
      <c r="O5" s="321" t="s">
        <v>82</v>
      </c>
      <c r="P5" s="318" t="s">
        <v>87</v>
      </c>
      <c r="Q5" s="319"/>
      <c r="R5" s="320"/>
      <c r="S5" s="321" t="s">
        <v>88</v>
      </c>
    </row>
    <row r="6" spans="1:19" ht="24" customHeight="1">
      <c r="A6" s="309"/>
      <c r="B6" s="311"/>
      <c r="C6" s="242" t="s">
        <v>89</v>
      </c>
      <c r="D6" s="242" t="s">
        <v>90</v>
      </c>
      <c r="E6" s="242" t="s">
        <v>91</v>
      </c>
      <c r="F6" s="312"/>
      <c r="G6" s="312"/>
      <c r="H6" s="242" t="s">
        <v>89</v>
      </c>
      <c r="I6" s="242" t="s">
        <v>92</v>
      </c>
      <c r="J6" s="242" t="s">
        <v>91</v>
      </c>
      <c r="K6" s="312"/>
      <c r="L6" s="312"/>
      <c r="M6" s="322"/>
      <c r="N6" s="322"/>
      <c r="O6" s="322"/>
      <c r="P6" s="248" t="s">
        <v>93</v>
      </c>
      <c r="Q6" s="248" t="s">
        <v>94</v>
      </c>
      <c r="R6" s="248" t="s">
        <v>95</v>
      </c>
      <c r="S6" s="322"/>
    </row>
    <row r="7" spans="1:19" s="22" customFormat="1" ht="27.75" customHeight="1">
      <c r="A7" s="243" t="s">
        <v>82</v>
      </c>
      <c r="B7" s="244">
        <f>C7+F7+G7+H7+K7+L7+M7+N7</f>
        <v>1973.32</v>
      </c>
      <c r="C7" s="244">
        <f>D7+E7</f>
        <v>363.72</v>
      </c>
      <c r="D7" s="245">
        <v>267.02</v>
      </c>
      <c r="E7" s="245">
        <v>96.7</v>
      </c>
      <c r="F7" s="245">
        <v>0</v>
      </c>
      <c r="G7" s="245">
        <v>0</v>
      </c>
      <c r="H7" s="244">
        <f>I7+J7</f>
        <v>0</v>
      </c>
      <c r="I7" s="245">
        <v>0</v>
      </c>
      <c r="J7" s="249">
        <v>0</v>
      </c>
      <c r="K7" s="245">
        <v>0</v>
      </c>
      <c r="L7" s="245">
        <v>0</v>
      </c>
      <c r="M7" s="250">
        <v>1009.6</v>
      </c>
      <c r="N7" s="245">
        <v>600</v>
      </c>
      <c r="O7" s="251">
        <f>S7+P7+Q7+R7</f>
        <v>1973.3219999999999</v>
      </c>
      <c r="P7" s="251">
        <v>866.77200000000005</v>
      </c>
      <c r="Q7" s="251">
        <v>231.15</v>
      </c>
      <c r="R7" s="251">
        <v>21.31</v>
      </c>
      <c r="S7" s="251">
        <v>854.09</v>
      </c>
    </row>
    <row r="8" spans="1:19" ht="27.75" customHeight="1">
      <c r="A8" s="243" t="s">
        <v>96</v>
      </c>
      <c r="B8" s="244">
        <f t="shared" ref="B8:B13" si="0">C8+F8+G8+H8+K8+L8+M8+N8</f>
        <v>1973.32</v>
      </c>
      <c r="C8" s="244">
        <f t="shared" ref="C8:C13" si="1">D8+E8</f>
        <v>363.72</v>
      </c>
      <c r="D8" s="245">
        <v>267.02</v>
      </c>
      <c r="E8" s="245">
        <v>96.7</v>
      </c>
      <c r="F8" s="245">
        <v>0</v>
      </c>
      <c r="G8" s="245">
        <v>0</v>
      </c>
      <c r="H8" s="244">
        <f t="shared" ref="H8:H13" si="2">I8+J8</f>
        <v>0</v>
      </c>
      <c r="I8" s="245">
        <v>0</v>
      </c>
      <c r="J8" s="249">
        <v>0</v>
      </c>
      <c r="K8" s="245">
        <v>0</v>
      </c>
      <c r="L8" s="245">
        <v>0</v>
      </c>
      <c r="M8" s="250">
        <v>1009.6</v>
      </c>
      <c r="N8" s="245">
        <v>600</v>
      </c>
      <c r="O8" s="251">
        <f t="shared" ref="O8:O13" si="3">S8+P8+Q8+R8</f>
        <v>1973.3219999999999</v>
      </c>
      <c r="P8" s="251">
        <v>866.77200000000005</v>
      </c>
      <c r="Q8" s="251">
        <v>231.15</v>
      </c>
      <c r="R8" s="251">
        <v>21.31</v>
      </c>
      <c r="S8" s="251">
        <v>854.09</v>
      </c>
    </row>
    <row r="9" spans="1:19" ht="27.75" customHeight="1">
      <c r="A9" s="243" t="s">
        <v>97</v>
      </c>
      <c r="B9" s="244">
        <f t="shared" si="0"/>
        <v>1095.99</v>
      </c>
      <c r="C9" s="244">
        <f t="shared" si="1"/>
        <v>86.39</v>
      </c>
      <c r="D9" s="245">
        <v>30.69</v>
      </c>
      <c r="E9" s="245">
        <v>55.7</v>
      </c>
      <c r="F9" s="245"/>
      <c r="G9" s="245">
        <v>0</v>
      </c>
      <c r="H9" s="244">
        <f t="shared" si="2"/>
        <v>0</v>
      </c>
      <c r="I9" s="245">
        <v>0</v>
      </c>
      <c r="J9" s="249">
        <v>0</v>
      </c>
      <c r="K9" s="245">
        <v>0</v>
      </c>
      <c r="L9" s="245">
        <v>0</v>
      </c>
      <c r="M9" s="250">
        <v>1009.6</v>
      </c>
      <c r="N9" s="245">
        <v>0</v>
      </c>
      <c r="O9" s="251">
        <f t="shared" si="3"/>
        <v>1095.99</v>
      </c>
      <c r="P9" s="251">
        <v>651.19000000000005</v>
      </c>
      <c r="Q9" s="251">
        <v>224.8</v>
      </c>
      <c r="R9" s="251">
        <v>6.91</v>
      </c>
      <c r="S9" s="251">
        <v>213.09</v>
      </c>
    </row>
    <row r="10" spans="1:19" ht="27.75" customHeight="1">
      <c r="A10" s="243" t="s">
        <v>98</v>
      </c>
      <c r="B10" s="244">
        <f t="shared" si="0"/>
        <v>68.2</v>
      </c>
      <c r="C10" s="244">
        <f t="shared" si="1"/>
        <v>68.2</v>
      </c>
      <c r="D10" s="245">
        <v>45.2</v>
      </c>
      <c r="E10" s="245">
        <v>23</v>
      </c>
      <c r="F10" s="245">
        <v>0</v>
      </c>
      <c r="G10" s="245">
        <v>0</v>
      </c>
      <c r="H10" s="244">
        <f t="shared" si="2"/>
        <v>0</v>
      </c>
      <c r="I10" s="245">
        <v>0</v>
      </c>
      <c r="J10" s="249">
        <v>0</v>
      </c>
      <c r="K10" s="245">
        <v>0</v>
      </c>
      <c r="L10" s="245">
        <v>0</v>
      </c>
      <c r="M10" s="250">
        <v>0</v>
      </c>
      <c r="N10" s="245">
        <v>0</v>
      </c>
      <c r="O10" s="251">
        <f t="shared" si="3"/>
        <v>68.2</v>
      </c>
      <c r="P10" s="251">
        <v>42.69</v>
      </c>
      <c r="Q10" s="251">
        <v>1.59</v>
      </c>
      <c r="R10" s="251">
        <v>0.92</v>
      </c>
      <c r="S10" s="251">
        <v>23</v>
      </c>
    </row>
    <row r="11" spans="1:19" ht="27.75" customHeight="1">
      <c r="A11" s="243" t="s">
        <v>99</v>
      </c>
      <c r="B11" s="244">
        <f t="shared" si="0"/>
        <v>110.33</v>
      </c>
      <c r="C11" s="244">
        <f t="shared" si="1"/>
        <v>110.33</v>
      </c>
      <c r="D11" s="245">
        <v>92.33</v>
      </c>
      <c r="E11" s="245">
        <v>18</v>
      </c>
      <c r="F11" s="245">
        <v>0</v>
      </c>
      <c r="G11" s="245">
        <v>0</v>
      </c>
      <c r="H11" s="244">
        <f t="shared" si="2"/>
        <v>0</v>
      </c>
      <c r="I11" s="245">
        <v>0</v>
      </c>
      <c r="J11" s="249">
        <v>0</v>
      </c>
      <c r="K11" s="245">
        <v>0</v>
      </c>
      <c r="L11" s="245">
        <v>0</v>
      </c>
      <c r="M11" s="250">
        <v>0</v>
      </c>
      <c r="N11" s="245">
        <v>0</v>
      </c>
      <c r="O11" s="251">
        <f t="shared" si="3"/>
        <v>110.33199999999999</v>
      </c>
      <c r="P11" s="251">
        <v>85.492000000000004</v>
      </c>
      <c r="Q11" s="251">
        <v>4.05</v>
      </c>
      <c r="R11" s="251">
        <v>2.79</v>
      </c>
      <c r="S11" s="251">
        <v>18</v>
      </c>
    </row>
    <row r="12" spans="1:19" ht="27.75" customHeight="1">
      <c r="A12" s="243" t="s">
        <v>100</v>
      </c>
      <c r="B12" s="244">
        <f t="shared" si="0"/>
        <v>501.94</v>
      </c>
      <c r="C12" s="244">
        <f t="shared" si="1"/>
        <v>21.94</v>
      </c>
      <c r="D12" s="245">
        <v>21.94</v>
      </c>
      <c r="E12" s="245"/>
      <c r="F12" s="245">
        <v>0</v>
      </c>
      <c r="G12" s="245">
        <v>0</v>
      </c>
      <c r="H12" s="244">
        <f t="shared" si="2"/>
        <v>0</v>
      </c>
      <c r="I12" s="245">
        <v>0</v>
      </c>
      <c r="J12" s="249">
        <v>0</v>
      </c>
      <c r="K12" s="245">
        <v>0</v>
      </c>
      <c r="L12" s="245">
        <v>0</v>
      </c>
      <c r="M12" s="250">
        <v>0</v>
      </c>
      <c r="N12" s="245">
        <v>480</v>
      </c>
      <c r="O12" s="251">
        <f t="shared" si="3"/>
        <v>501.94</v>
      </c>
      <c r="P12" s="251">
        <v>21.78</v>
      </c>
      <c r="Q12" s="251">
        <v>0.12</v>
      </c>
      <c r="R12" s="251">
        <v>0.04</v>
      </c>
      <c r="S12" s="251">
        <v>480</v>
      </c>
    </row>
    <row r="13" spans="1:19" ht="27.75" customHeight="1">
      <c r="A13" s="243" t="s">
        <v>101</v>
      </c>
      <c r="B13" s="244">
        <f t="shared" si="0"/>
        <v>196.86</v>
      </c>
      <c r="C13" s="244">
        <f t="shared" si="1"/>
        <v>76.86</v>
      </c>
      <c r="D13" s="245">
        <v>76.86</v>
      </c>
      <c r="E13" s="245">
        <v>0</v>
      </c>
      <c r="F13" s="245">
        <v>0</v>
      </c>
      <c r="G13" s="245">
        <v>0</v>
      </c>
      <c r="H13" s="244">
        <f t="shared" si="2"/>
        <v>0</v>
      </c>
      <c r="I13" s="245">
        <v>0</v>
      </c>
      <c r="J13" s="249">
        <v>0</v>
      </c>
      <c r="K13" s="245">
        <v>0</v>
      </c>
      <c r="L13" s="245">
        <v>0</v>
      </c>
      <c r="M13" s="250">
        <v>0</v>
      </c>
      <c r="N13" s="245">
        <v>120</v>
      </c>
      <c r="O13" s="251">
        <f t="shared" si="3"/>
        <v>196.86</v>
      </c>
      <c r="P13" s="251">
        <v>65.62</v>
      </c>
      <c r="Q13" s="251">
        <v>0.59</v>
      </c>
      <c r="R13" s="251">
        <v>10.65</v>
      </c>
      <c r="S13" s="251">
        <v>120</v>
      </c>
    </row>
  </sheetData>
  <sheetProtection formatCells="0" formatColumns="0" formatRows="0"/>
  <mergeCells count="15">
    <mergeCell ref="R2:S2"/>
    <mergeCell ref="R3:S3"/>
    <mergeCell ref="C5:E5"/>
    <mergeCell ref="H5:J5"/>
    <mergeCell ref="P5:R5"/>
    <mergeCell ref="L5:L6"/>
    <mergeCell ref="M5:M6"/>
    <mergeCell ref="N5:N6"/>
    <mergeCell ref="O5:O6"/>
    <mergeCell ref="S5:S6"/>
    <mergeCell ref="A4:A6"/>
    <mergeCell ref="B5:B6"/>
    <mergeCell ref="F5:F6"/>
    <mergeCell ref="G5:G6"/>
    <mergeCell ref="K5:K6"/>
  </mergeCells>
  <phoneticPr fontId="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4"/>
  <sheetViews>
    <sheetView showGridLines="0" showZeros="0" workbookViewId="0">
      <selection activeCell="K33" sqref="K33"/>
    </sheetView>
  </sheetViews>
  <sheetFormatPr defaultColWidth="9" defaultRowHeight="13.5"/>
  <cols>
    <col min="1" max="1" width="38.75" customWidth="1"/>
    <col min="2" max="4" width="12.75" customWidth="1"/>
    <col min="5" max="5" width="20.125" customWidth="1"/>
    <col min="6" max="18" width="12.75" customWidth="1"/>
  </cols>
  <sheetData>
    <row r="1" spans="1:18" ht="27" customHeight="1">
      <c r="A1" s="326" t="s">
        <v>102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18" ht="21.7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33"/>
      <c r="O2" s="233"/>
      <c r="P2" s="234"/>
      <c r="Q2" s="234"/>
      <c r="R2" s="236" t="s">
        <v>103</v>
      </c>
    </row>
    <row r="3" spans="1:18" ht="30" customHeight="1">
      <c r="A3" s="87" t="s">
        <v>25</v>
      </c>
      <c r="B3" s="225"/>
      <c r="C3" s="225"/>
      <c r="D3" s="225"/>
      <c r="E3" s="225"/>
      <c r="F3" s="224"/>
      <c r="G3" s="224"/>
      <c r="H3" s="224"/>
      <c r="I3" s="224"/>
      <c r="J3" s="224"/>
      <c r="K3" s="224"/>
      <c r="L3" s="224"/>
      <c r="M3" s="224"/>
      <c r="N3" s="235"/>
      <c r="O3" s="235"/>
      <c r="P3" s="235"/>
      <c r="Q3" s="237"/>
      <c r="R3" s="236" t="s">
        <v>26</v>
      </c>
    </row>
    <row r="4" spans="1:18" ht="13.5" customHeight="1">
      <c r="A4" s="334" t="s">
        <v>79</v>
      </c>
      <c r="B4" s="327" t="s">
        <v>104</v>
      </c>
      <c r="C4" s="327"/>
      <c r="D4" s="327"/>
      <c r="E4" s="339" t="s">
        <v>105</v>
      </c>
      <c r="F4" s="328" t="s">
        <v>80</v>
      </c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30"/>
    </row>
    <row r="5" spans="1:18" ht="13.5" customHeight="1">
      <c r="A5" s="335"/>
      <c r="B5" s="337" t="s">
        <v>106</v>
      </c>
      <c r="C5" s="337" t="s">
        <v>107</v>
      </c>
      <c r="D5" s="337" t="s">
        <v>108</v>
      </c>
      <c r="E5" s="340"/>
      <c r="F5" s="334" t="s">
        <v>82</v>
      </c>
      <c r="G5" s="331" t="s">
        <v>83</v>
      </c>
      <c r="H5" s="332"/>
      <c r="I5" s="333"/>
      <c r="J5" s="323" t="s">
        <v>35</v>
      </c>
      <c r="K5" s="323" t="s">
        <v>37</v>
      </c>
      <c r="L5" s="331" t="s">
        <v>84</v>
      </c>
      <c r="M5" s="332"/>
      <c r="N5" s="333"/>
      <c r="O5" s="323" t="s">
        <v>43</v>
      </c>
      <c r="P5" s="323" t="s">
        <v>45</v>
      </c>
      <c r="Q5" s="324" t="s">
        <v>85</v>
      </c>
      <c r="R5" s="324" t="s">
        <v>86</v>
      </c>
    </row>
    <row r="6" spans="1:18" ht="24" customHeight="1">
      <c r="A6" s="336"/>
      <c r="B6" s="338"/>
      <c r="C6" s="338"/>
      <c r="D6" s="338"/>
      <c r="E6" s="341"/>
      <c r="F6" s="336"/>
      <c r="G6" s="226" t="s">
        <v>89</v>
      </c>
      <c r="H6" s="227" t="s">
        <v>90</v>
      </c>
      <c r="I6" s="226" t="s">
        <v>91</v>
      </c>
      <c r="J6" s="323"/>
      <c r="K6" s="323"/>
      <c r="L6" s="226" t="s">
        <v>89</v>
      </c>
      <c r="M6" s="226" t="s">
        <v>92</v>
      </c>
      <c r="N6" s="226" t="s">
        <v>91</v>
      </c>
      <c r="O6" s="323"/>
      <c r="P6" s="323"/>
      <c r="Q6" s="325"/>
      <c r="R6" s="325"/>
    </row>
    <row r="7" spans="1:18" s="22" customFormat="1" ht="13.5" customHeight="1">
      <c r="A7" s="228"/>
      <c r="B7" s="229"/>
      <c r="C7" s="230"/>
      <c r="D7" s="230"/>
      <c r="E7" s="228" t="s">
        <v>82</v>
      </c>
      <c r="F7" s="231">
        <f t="shared" ref="F7:F22" si="0">G7+J7+K7+L7+O7+P7+Q7+R7</f>
        <v>1973.32</v>
      </c>
      <c r="G7" s="231">
        <f t="shared" ref="G7:G22" si="1">H7+I7</f>
        <v>363.72</v>
      </c>
      <c r="H7" s="232">
        <v>267.02</v>
      </c>
      <c r="I7" s="232">
        <v>96.7</v>
      </c>
      <c r="J7" s="232">
        <v>0</v>
      </c>
      <c r="K7" s="232">
        <v>0</v>
      </c>
      <c r="L7" s="231">
        <f t="shared" ref="L7:L12" si="2">M7+N7</f>
        <v>0</v>
      </c>
      <c r="M7" s="232">
        <v>0</v>
      </c>
      <c r="N7" s="232">
        <v>0</v>
      </c>
      <c r="O7" s="232">
        <v>0</v>
      </c>
      <c r="P7" s="232">
        <v>0</v>
      </c>
      <c r="Q7" s="232">
        <v>1009.6</v>
      </c>
      <c r="R7" s="232">
        <v>600</v>
      </c>
    </row>
    <row r="8" spans="1:18" ht="13.5" customHeight="1">
      <c r="A8" s="228" t="s">
        <v>96</v>
      </c>
      <c r="B8" s="229"/>
      <c r="C8" s="230"/>
      <c r="D8" s="230"/>
      <c r="E8" s="228"/>
      <c r="F8" s="231">
        <f t="shared" si="0"/>
        <v>1973.32</v>
      </c>
      <c r="G8" s="231">
        <f t="shared" si="1"/>
        <v>363.72</v>
      </c>
      <c r="H8" s="232">
        <v>267.02</v>
      </c>
      <c r="I8" s="232">
        <v>96.7</v>
      </c>
      <c r="J8" s="232">
        <v>0</v>
      </c>
      <c r="K8" s="232">
        <v>0</v>
      </c>
      <c r="L8" s="231">
        <f t="shared" si="2"/>
        <v>0</v>
      </c>
      <c r="M8" s="232">
        <v>0</v>
      </c>
      <c r="N8" s="232">
        <v>0</v>
      </c>
      <c r="O8" s="232">
        <v>0</v>
      </c>
      <c r="P8" s="232">
        <v>0</v>
      </c>
      <c r="Q8" s="232">
        <v>1009.6</v>
      </c>
      <c r="R8" s="232">
        <v>600</v>
      </c>
    </row>
    <row r="9" spans="1:18" ht="13.5" customHeight="1">
      <c r="A9" s="228" t="s">
        <v>109</v>
      </c>
      <c r="B9" s="229">
        <v>207</v>
      </c>
      <c r="C9" s="230"/>
      <c r="D9" s="230"/>
      <c r="E9" s="228" t="s">
        <v>110</v>
      </c>
      <c r="F9" s="231">
        <f t="shared" si="0"/>
        <v>1702.59</v>
      </c>
      <c r="G9" s="231">
        <f t="shared" si="1"/>
        <v>284.14999999999998</v>
      </c>
      <c r="H9" s="232">
        <v>187.45</v>
      </c>
      <c r="I9" s="232">
        <v>96.7</v>
      </c>
      <c r="J9" s="232">
        <v>0</v>
      </c>
      <c r="K9" s="232">
        <v>0</v>
      </c>
      <c r="L9" s="231">
        <f t="shared" si="2"/>
        <v>0</v>
      </c>
      <c r="M9" s="232">
        <v>0</v>
      </c>
      <c r="N9" s="232">
        <v>0</v>
      </c>
      <c r="O9" s="232">
        <v>0</v>
      </c>
      <c r="P9" s="232">
        <v>0</v>
      </c>
      <c r="Q9" s="232">
        <v>818.44</v>
      </c>
      <c r="R9" s="232">
        <v>600</v>
      </c>
    </row>
    <row r="10" spans="1:18" ht="13.5" customHeight="1">
      <c r="A10" s="228" t="s">
        <v>111</v>
      </c>
      <c r="B10" s="229"/>
      <c r="C10" s="230" t="s">
        <v>112</v>
      </c>
      <c r="D10" s="230"/>
      <c r="E10" s="228" t="s">
        <v>113</v>
      </c>
      <c r="F10" s="231">
        <f t="shared" si="0"/>
        <v>139.38999999999999</v>
      </c>
      <c r="G10" s="231">
        <f t="shared" si="1"/>
        <v>139.38999999999999</v>
      </c>
      <c r="H10" s="232">
        <v>98.39</v>
      </c>
      <c r="I10" s="232">
        <v>41</v>
      </c>
      <c r="J10" s="232">
        <v>0</v>
      </c>
      <c r="K10" s="232">
        <v>0</v>
      </c>
      <c r="L10" s="231">
        <f t="shared" si="2"/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</row>
    <row r="11" spans="1:18" ht="13.5" customHeight="1">
      <c r="A11" s="228" t="s">
        <v>114</v>
      </c>
      <c r="B11" s="229">
        <v>207</v>
      </c>
      <c r="C11" s="230" t="s">
        <v>115</v>
      </c>
      <c r="D11" s="230" t="s">
        <v>116</v>
      </c>
      <c r="E11" s="228" t="s">
        <v>117</v>
      </c>
      <c r="F11" s="231">
        <f t="shared" si="0"/>
        <v>31.94</v>
      </c>
      <c r="G11" s="231">
        <f t="shared" si="1"/>
        <v>31.94</v>
      </c>
      <c r="H11" s="232">
        <v>31.94</v>
      </c>
      <c r="I11" s="232">
        <v>0</v>
      </c>
      <c r="J11" s="232">
        <v>0</v>
      </c>
      <c r="K11" s="232">
        <v>0</v>
      </c>
      <c r="L11" s="231">
        <f t="shared" si="2"/>
        <v>0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>
        <v>0</v>
      </c>
    </row>
    <row r="12" spans="1:18" ht="13.5" customHeight="1">
      <c r="A12" s="228" t="s">
        <v>114</v>
      </c>
      <c r="B12" s="229">
        <v>207</v>
      </c>
      <c r="C12" s="230" t="s">
        <v>115</v>
      </c>
      <c r="D12" s="230" t="s">
        <v>118</v>
      </c>
      <c r="E12" s="228" t="s">
        <v>119</v>
      </c>
      <c r="F12" s="231">
        <f t="shared" si="0"/>
        <v>66.45</v>
      </c>
      <c r="G12" s="231">
        <f t="shared" si="1"/>
        <v>66.45</v>
      </c>
      <c r="H12" s="232">
        <v>66.45</v>
      </c>
      <c r="I12" s="232">
        <v>0</v>
      </c>
      <c r="J12" s="232">
        <v>0</v>
      </c>
      <c r="K12" s="232">
        <v>0</v>
      </c>
      <c r="L12" s="231">
        <f t="shared" si="2"/>
        <v>0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2">
        <v>0</v>
      </c>
    </row>
    <row r="13" spans="1:18" ht="13.5" customHeight="1">
      <c r="A13" s="228" t="s">
        <v>114</v>
      </c>
      <c r="B13" s="229"/>
      <c r="C13" s="230" t="s">
        <v>115</v>
      </c>
      <c r="D13" s="230" t="s">
        <v>120</v>
      </c>
      <c r="E13" s="228" t="s">
        <v>121</v>
      </c>
      <c r="F13" s="231">
        <f t="shared" si="0"/>
        <v>18</v>
      </c>
      <c r="G13" s="231">
        <f t="shared" si="1"/>
        <v>18</v>
      </c>
      <c r="H13" s="232"/>
      <c r="I13" s="232">
        <v>18</v>
      </c>
      <c r="J13" s="232"/>
      <c r="K13" s="232"/>
      <c r="L13" s="231"/>
      <c r="M13" s="232"/>
      <c r="N13" s="232"/>
      <c r="O13" s="232"/>
      <c r="P13" s="232"/>
      <c r="Q13" s="232"/>
      <c r="R13" s="232"/>
    </row>
    <row r="14" spans="1:18" ht="13.5" customHeight="1">
      <c r="A14" s="228" t="s">
        <v>114</v>
      </c>
      <c r="B14" s="229"/>
      <c r="C14" s="230" t="s">
        <v>115</v>
      </c>
      <c r="D14" s="230" t="s">
        <v>122</v>
      </c>
      <c r="E14" s="228" t="s">
        <v>123</v>
      </c>
      <c r="F14" s="231">
        <f t="shared" si="0"/>
        <v>23</v>
      </c>
      <c r="G14" s="231">
        <f t="shared" si="1"/>
        <v>23</v>
      </c>
      <c r="H14" s="232"/>
      <c r="I14" s="232">
        <v>23</v>
      </c>
      <c r="J14" s="232"/>
      <c r="K14" s="232"/>
      <c r="L14" s="231"/>
      <c r="M14" s="232"/>
      <c r="N14" s="232"/>
      <c r="O14" s="232"/>
      <c r="P14" s="232"/>
      <c r="Q14" s="232"/>
      <c r="R14" s="232"/>
    </row>
    <row r="15" spans="1:18" ht="13.5" customHeight="1">
      <c r="A15" s="228" t="s">
        <v>111</v>
      </c>
      <c r="B15" s="229"/>
      <c r="C15" s="230" t="s">
        <v>124</v>
      </c>
      <c r="D15" s="230"/>
      <c r="E15" s="228" t="s">
        <v>125</v>
      </c>
      <c r="F15" s="231">
        <f t="shared" si="0"/>
        <v>689.06</v>
      </c>
      <c r="G15" s="231">
        <f t="shared" si="1"/>
        <v>89.06</v>
      </c>
      <c r="H15" s="232">
        <v>89.06</v>
      </c>
      <c r="I15" s="232">
        <v>0</v>
      </c>
      <c r="J15" s="232">
        <v>0</v>
      </c>
      <c r="K15" s="232">
        <v>0</v>
      </c>
      <c r="L15" s="231">
        <f>M15+N15</f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>
        <v>600</v>
      </c>
    </row>
    <row r="16" spans="1:18" ht="13.5" customHeight="1">
      <c r="A16" s="228" t="s">
        <v>114</v>
      </c>
      <c r="B16" s="229">
        <v>207</v>
      </c>
      <c r="C16" s="230" t="s">
        <v>126</v>
      </c>
      <c r="D16" s="230" t="s">
        <v>122</v>
      </c>
      <c r="E16" s="228" t="s">
        <v>127</v>
      </c>
      <c r="F16" s="231">
        <f t="shared" si="0"/>
        <v>689.06</v>
      </c>
      <c r="G16" s="231">
        <f t="shared" si="1"/>
        <v>89.06</v>
      </c>
      <c r="H16" s="232">
        <v>89.06</v>
      </c>
      <c r="I16" s="232">
        <v>0</v>
      </c>
      <c r="J16" s="232">
        <v>0</v>
      </c>
      <c r="K16" s="232">
        <v>0</v>
      </c>
      <c r="L16" s="231">
        <f>M16+N16</f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>
        <v>600</v>
      </c>
    </row>
    <row r="17" spans="1:18" ht="13.5" customHeight="1">
      <c r="A17" s="228" t="s">
        <v>111</v>
      </c>
      <c r="B17" s="229"/>
      <c r="C17" s="230" t="s">
        <v>128</v>
      </c>
      <c r="D17" s="230"/>
      <c r="E17" s="228" t="s">
        <v>129</v>
      </c>
      <c r="F17" s="231">
        <f t="shared" si="0"/>
        <v>828.44</v>
      </c>
      <c r="G17" s="231">
        <f t="shared" si="1"/>
        <v>10</v>
      </c>
      <c r="H17" s="232">
        <v>0</v>
      </c>
      <c r="I17" s="232">
        <v>10</v>
      </c>
      <c r="J17" s="232">
        <v>0</v>
      </c>
      <c r="K17" s="232">
        <v>0</v>
      </c>
      <c r="L17" s="231">
        <f>M17+N17</f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818.44</v>
      </c>
      <c r="R17" s="232">
        <v>0</v>
      </c>
    </row>
    <row r="18" spans="1:18" ht="13.5" customHeight="1">
      <c r="A18" s="228" t="s">
        <v>114</v>
      </c>
      <c r="B18" s="229">
        <v>207</v>
      </c>
      <c r="C18" s="230" t="s">
        <v>130</v>
      </c>
      <c r="D18" s="230" t="s">
        <v>112</v>
      </c>
      <c r="E18" s="228" t="s">
        <v>131</v>
      </c>
      <c r="F18" s="231">
        <f t="shared" si="0"/>
        <v>67.62</v>
      </c>
      <c r="G18" s="231">
        <f t="shared" si="1"/>
        <v>0</v>
      </c>
      <c r="H18" s="232">
        <v>0</v>
      </c>
      <c r="I18" s="232">
        <v>0</v>
      </c>
      <c r="J18" s="232">
        <v>0</v>
      </c>
      <c r="K18" s="232">
        <v>0</v>
      </c>
      <c r="L18" s="231">
        <f>M18+N18</f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67.62</v>
      </c>
      <c r="R18" s="232">
        <v>0</v>
      </c>
    </row>
    <row r="19" spans="1:18" ht="13.5" customHeight="1">
      <c r="A19" s="228" t="s">
        <v>114</v>
      </c>
      <c r="B19" s="229">
        <v>207</v>
      </c>
      <c r="C19" s="230" t="s">
        <v>130</v>
      </c>
      <c r="D19" s="230" t="s">
        <v>116</v>
      </c>
      <c r="E19" s="228" t="s">
        <v>132</v>
      </c>
      <c r="F19" s="231">
        <f t="shared" si="0"/>
        <v>750.82</v>
      </c>
      <c r="G19" s="231">
        <f t="shared" si="1"/>
        <v>0</v>
      </c>
      <c r="H19" s="232">
        <v>0</v>
      </c>
      <c r="I19" s="232">
        <v>0</v>
      </c>
      <c r="J19" s="232">
        <v>0</v>
      </c>
      <c r="K19" s="232">
        <v>0</v>
      </c>
      <c r="L19" s="231">
        <f>M19+N19</f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750.82</v>
      </c>
      <c r="R19" s="232">
        <v>0</v>
      </c>
    </row>
    <row r="20" spans="1:18" ht="13.5" customHeight="1">
      <c r="A20" s="228" t="s">
        <v>114</v>
      </c>
      <c r="B20" s="229"/>
      <c r="C20" s="230" t="s">
        <v>130</v>
      </c>
      <c r="D20" s="230" t="s">
        <v>133</v>
      </c>
      <c r="E20" s="228" t="s">
        <v>134</v>
      </c>
      <c r="F20" s="231">
        <f t="shared" si="0"/>
        <v>10</v>
      </c>
      <c r="G20" s="231">
        <f t="shared" si="1"/>
        <v>10</v>
      </c>
      <c r="H20" s="232"/>
      <c r="I20" s="232">
        <v>10</v>
      </c>
      <c r="J20" s="232"/>
      <c r="K20" s="232"/>
      <c r="L20" s="231"/>
      <c r="M20" s="232"/>
      <c r="N20" s="232"/>
      <c r="O20" s="232"/>
      <c r="P20" s="232"/>
      <c r="Q20" s="232"/>
      <c r="R20" s="232"/>
    </row>
    <row r="21" spans="1:18" ht="13.5" customHeight="1">
      <c r="A21" s="228" t="s">
        <v>114</v>
      </c>
      <c r="B21" s="229"/>
      <c r="C21" s="230" t="s">
        <v>122</v>
      </c>
      <c r="D21" s="230"/>
      <c r="E21" s="228" t="s">
        <v>135</v>
      </c>
      <c r="F21" s="231">
        <f t="shared" si="0"/>
        <v>45.7</v>
      </c>
      <c r="G21" s="231">
        <f t="shared" si="1"/>
        <v>45.7</v>
      </c>
      <c r="H21" s="232"/>
      <c r="I21" s="232">
        <v>45.7</v>
      </c>
      <c r="J21" s="232"/>
      <c r="K21" s="232"/>
      <c r="L21" s="231"/>
      <c r="M21" s="232"/>
      <c r="N21" s="232"/>
      <c r="O21" s="232"/>
      <c r="P21" s="232"/>
      <c r="Q21" s="232"/>
      <c r="R21" s="232"/>
    </row>
    <row r="22" spans="1:18" ht="13.5" customHeight="1">
      <c r="A22" s="228" t="s">
        <v>114</v>
      </c>
      <c r="B22" s="229"/>
      <c r="C22" s="230" t="s">
        <v>136</v>
      </c>
      <c r="D22" s="230" t="s">
        <v>122</v>
      </c>
      <c r="E22" s="228" t="s">
        <v>135</v>
      </c>
      <c r="F22" s="231">
        <f t="shared" si="0"/>
        <v>45.7</v>
      </c>
      <c r="G22" s="231">
        <f t="shared" si="1"/>
        <v>45.7</v>
      </c>
      <c r="H22" s="232"/>
      <c r="I22" s="232">
        <v>45.7</v>
      </c>
      <c r="J22" s="232"/>
      <c r="K22" s="232"/>
      <c r="L22" s="231"/>
      <c r="M22" s="232"/>
      <c r="N22" s="232"/>
      <c r="O22" s="232"/>
      <c r="P22" s="232"/>
      <c r="Q22" s="232"/>
      <c r="R22" s="232"/>
    </row>
    <row r="23" spans="1:18" ht="13.5" customHeight="1">
      <c r="A23" s="228" t="s">
        <v>109</v>
      </c>
      <c r="B23" s="229">
        <v>208</v>
      </c>
      <c r="C23" s="230"/>
      <c r="D23" s="230"/>
      <c r="E23" s="228" t="s">
        <v>137</v>
      </c>
      <c r="F23" s="231">
        <f t="shared" ref="F23:F34" si="3">G23+J23+K23+L23+O23+P23+Q23+R23</f>
        <v>130.15</v>
      </c>
      <c r="G23" s="231">
        <f t="shared" ref="G23:G34" si="4">H23+I23</f>
        <v>40.299999999999997</v>
      </c>
      <c r="H23" s="232">
        <v>40.299999999999997</v>
      </c>
      <c r="I23" s="232">
        <v>0</v>
      </c>
      <c r="J23" s="232">
        <v>0</v>
      </c>
      <c r="K23" s="232">
        <v>0</v>
      </c>
      <c r="L23" s="231">
        <f t="shared" ref="L23:L34" si="5">M23+N23</f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89.85</v>
      </c>
      <c r="R23" s="232">
        <v>0</v>
      </c>
    </row>
    <row r="24" spans="1:18" ht="13.5" customHeight="1">
      <c r="A24" s="228" t="s">
        <v>111</v>
      </c>
      <c r="B24" s="229"/>
      <c r="C24" s="230" t="s">
        <v>133</v>
      </c>
      <c r="D24" s="230"/>
      <c r="E24" s="228" t="s">
        <v>138</v>
      </c>
      <c r="F24" s="231">
        <f t="shared" si="3"/>
        <v>130.15</v>
      </c>
      <c r="G24" s="231">
        <f t="shared" si="4"/>
        <v>40.299999999999997</v>
      </c>
      <c r="H24" s="232">
        <v>40.299999999999997</v>
      </c>
      <c r="I24" s="232">
        <v>0</v>
      </c>
      <c r="J24" s="232">
        <v>0</v>
      </c>
      <c r="K24" s="232">
        <v>0</v>
      </c>
      <c r="L24" s="231">
        <f t="shared" si="5"/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89.85</v>
      </c>
      <c r="R24" s="232">
        <v>0</v>
      </c>
    </row>
    <row r="25" spans="1:18" ht="13.5" customHeight="1">
      <c r="A25" s="228" t="s">
        <v>114</v>
      </c>
      <c r="B25" s="229">
        <v>208</v>
      </c>
      <c r="C25" s="230" t="s">
        <v>139</v>
      </c>
      <c r="D25" s="230" t="s">
        <v>112</v>
      </c>
      <c r="E25" s="228" t="s">
        <v>140</v>
      </c>
      <c r="F25" s="231">
        <f t="shared" si="3"/>
        <v>0.11</v>
      </c>
      <c r="G25" s="231">
        <f t="shared" si="4"/>
        <v>0</v>
      </c>
      <c r="H25" s="232">
        <v>0</v>
      </c>
      <c r="I25" s="232">
        <v>0</v>
      </c>
      <c r="J25" s="232">
        <v>0</v>
      </c>
      <c r="K25" s="232">
        <v>0</v>
      </c>
      <c r="L25" s="231">
        <f t="shared" si="5"/>
        <v>0</v>
      </c>
      <c r="M25" s="232">
        <v>0</v>
      </c>
      <c r="N25" s="232">
        <v>0</v>
      </c>
      <c r="O25" s="232">
        <v>0</v>
      </c>
      <c r="P25" s="232">
        <v>0</v>
      </c>
      <c r="Q25" s="232">
        <v>0.11</v>
      </c>
      <c r="R25" s="232">
        <v>0</v>
      </c>
    </row>
    <row r="26" spans="1:18" ht="13.5" customHeight="1">
      <c r="A26" s="228" t="s">
        <v>114</v>
      </c>
      <c r="B26" s="229">
        <v>208</v>
      </c>
      <c r="C26" s="230" t="s">
        <v>139</v>
      </c>
      <c r="D26" s="230" t="s">
        <v>124</v>
      </c>
      <c r="E26" s="228" t="s">
        <v>141</v>
      </c>
      <c r="F26" s="231">
        <f t="shared" si="3"/>
        <v>12.8</v>
      </c>
      <c r="G26" s="231">
        <f t="shared" si="4"/>
        <v>11.63</v>
      </c>
      <c r="H26" s="232">
        <v>11.63</v>
      </c>
      <c r="I26" s="232">
        <v>0</v>
      </c>
      <c r="J26" s="232">
        <v>0</v>
      </c>
      <c r="K26" s="232">
        <v>0</v>
      </c>
      <c r="L26" s="231">
        <f t="shared" si="5"/>
        <v>0</v>
      </c>
      <c r="M26" s="232">
        <v>0</v>
      </c>
      <c r="N26" s="232">
        <v>0</v>
      </c>
      <c r="O26" s="232">
        <v>0</v>
      </c>
      <c r="P26" s="232">
        <v>0</v>
      </c>
      <c r="Q26" s="232">
        <v>1.17</v>
      </c>
      <c r="R26" s="232">
        <v>0</v>
      </c>
    </row>
    <row r="27" spans="1:18" ht="13.5" customHeight="1">
      <c r="A27" s="228" t="s">
        <v>114</v>
      </c>
      <c r="B27" s="229">
        <v>208</v>
      </c>
      <c r="C27" s="230" t="s">
        <v>139</v>
      </c>
      <c r="D27" s="230" t="s">
        <v>133</v>
      </c>
      <c r="E27" s="228" t="s">
        <v>142</v>
      </c>
      <c r="F27" s="231">
        <f t="shared" si="3"/>
        <v>117.24</v>
      </c>
      <c r="G27" s="231">
        <f t="shared" si="4"/>
        <v>28.67</v>
      </c>
      <c r="H27" s="232">
        <v>28.67</v>
      </c>
      <c r="I27" s="232">
        <v>0</v>
      </c>
      <c r="J27" s="232">
        <v>0</v>
      </c>
      <c r="K27" s="232">
        <v>0</v>
      </c>
      <c r="L27" s="231">
        <f t="shared" si="5"/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88.57</v>
      </c>
      <c r="R27" s="232">
        <v>0</v>
      </c>
    </row>
    <row r="28" spans="1:18" ht="13.5" customHeight="1">
      <c r="A28" s="228" t="s">
        <v>109</v>
      </c>
      <c r="B28" s="229">
        <v>210</v>
      </c>
      <c r="C28" s="230"/>
      <c r="D28" s="230"/>
      <c r="E28" s="228" t="s">
        <v>143</v>
      </c>
      <c r="F28" s="231">
        <f t="shared" si="3"/>
        <v>67.489999999999995</v>
      </c>
      <c r="G28" s="231">
        <f t="shared" si="4"/>
        <v>18.850000000000001</v>
      </c>
      <c r="H28" s="232">
        <v>18.850000000000001</v>
      </c>
      <c r="I28" s="232">
        <v>0</v>
      </c>
      <c r="J28" s="232">
        <v>0</v>
      </c>
      <c r="K28" s="232">
        <v>0</v>
      </c>
      <c r="L28" s="231">
        <f t="shared" si="5"/>
        <v>0</v>
      </c>
      <c r="M28" s="232">
        <v>0</v>
      </c>
      <c r="N28" s="232">
        <v>0</v>
      </c>
      <c r="O28" s="232">
        <v>0</v>
      </c>
      <c r="P28" s="232">
        <v>0</v>
      </c>
      <c r="Q28" s="232">
        <v>48.64</v>
      </c>
      <c r="R28" s="232">
        <v>0</v>
      </c>
    </row>
    <row r="29" spans="1:18" ht="13.5" customHeight="1">
      <c r="A29" s="228" t="s">
        <v>111</v>
      </c>
      <c r="B29" s="229"/>
      <c r="C29" s="230" t="s">
        <v>120</v>
      </c>
      <c r="D29" s="230"/>
      <c r="E29" s="228" t="s">
        <v>144</v>
      </c>
      <c r="F29" s="231">
        <f t="shared" si="3"/>
        <v>67.489999999999995</v>
      </c>
      <c r="G29" s="231">
        <f t="shared" si="4"/>
        <v>18.850000000000001</v>
      </c>
      <c r="H29" s="232">
        <v>18.850000000000001</v>
      </c>
      <c r="I29" s="232">
        <v>0</v>
      </c>
      <c r="J29" s="232">
        <v>0</v>
      </c>
      <c r="K29" s="232">
        <v>0</v>
      </c>
      <c r="L29" s="231">
        <f t="shared" si="5"/>
        <v>0</v>
      </c>
      <c r="M29" s="232">
        <v>0</v>
      </c>
      <c r="N29" s="232">
        <v>0</v>
      </c>
      <c r="O29" s="232">
        <v>0</v>
      </c>
      <c r="P29" s="232">
        <v>0</v>
      </c>
      <c r="Q29" s="232">
        <v>48.64</v>
      </c>
      <c r="R29" s="232">
        <v>0</v>
      </c>
    </row>
    <row r="30" spans="1:18" ht="13.5" customHeight="1">
      <c r="A30" s="228" t="s">
        <v>114</v>
      </c>
      <c r="B30" s="229">
        <v>210</v>
      </c>
      <c r="C30" s="230" t="s">
        <v>145</v>
      </c>
      <c r="D30" s="230" t="s">
        <v>112</v>
      </c>
      <c r="E30" s="228" t="s">
        <v>146</v>
      </c>
      <c r="F30" s="231">
        <f t="shared" si="3"/>
        <v>5.57</v>
      </c>
      <c r="G30" s="231">
        <f t="shared" si="4"/>
        <v>0</v>
      </c>
      <c r="H30" s="232">
        <v>0</v>
      </c>
      <c r="I30" s="232">
        <v>0</v>
      </c>
      <c r="J30" s="232">
        <v>0</v>
      </c>
      <c r="K30" s="232">
        <v>0</v>
      </c>
      <c r="L30" s="231">
        <f t="shared" si="5"/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5.57</v>
      </c>
      <c r="R30" s="232">
        <v>0</v>
      </c>
    </row>
    <row r="31" spans="1:18" ht="13.5" customHeight="1">
      <c r="A31" s="228" t="s">
        <v>114</v>
      </c>
      <c r="B31" s="229">
        <v>210</v>
      </c>
      <c r="C31" s="230" t="s">
        <v>145</v>
      </c>
      <c r="D31" s="230" t="s">
        <v>124</v>
      </c>
      <c r="E31" s="228" t="s">
        <v>147</v>
      </c>
      <c r="F31" s="231">
        <f t="shared" si="3"/>
        <v>61.92</v>
      </c>
      <c r="G31" s="231">
        <f t="shared" si="4"/>
        <v>18.850000000000001</v>
      </c>
      <c r="H31" s="232">
        <v>18.850000000000001</v>
      </c>
      <c r="I31" s="232">
        <v>0</v>
      </c>
      <c r="J31" s="232">
        <v>0</v>
      </c>
      <c r="K31" s="232">
        <v>0</v>
      </c>
      <c r="L31" s="231">
        <f t="shared" si="5"/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43.07</v>
      </c>
      <c r="R31" s="232">
        <v>0</v>
      </c>
    </row>
    <row r="32" spans="1:18" ht="13.5" customHeight="1">
      <c r="A32" s="228" t="s">
        <v>109</v>
      </c>
      <c r="B32" s="229">
        <v>221</v>
      </c>
      <c r="C32" s="230"/>
      <c r="D32" s="230"/>
      <c r="E32" s="228" t="s">
        <v>148</v>
      </c>
      <c r="F32" s="231">
        <f t="shared" si="3"/>
        <v>73.09</v>
      </c>
      <c r="G32" s="231">
        <f t="shared" si="4"/>
        <v>20.420000000000002</v>
      </c>
      <c r="H32" s="232">
        <v>20.420000000000002</v>
      </c>
      <c r="I32" s="232">
        <v>0</v>
      </c>
      <c r="J32" s="232">
        <v>0</v>
      </c>
      <c r="K32" s="232">
        <v>0</v>
      </c>
      <c r="L32" s="231">
        <f t="shared" si="5"/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52.67</v>
      </c>
      <c r="R32" s="232">
        <v>0</v>
      </c>
    </row>
    <row r="33" spans="1:18" ht="13.5" customHeight="1">
      <c r="A33" s="228" t="s">
        <v>111</v>
      </c>
      <c r="B33" s="229"/>
      <c r="C33" s="230" t="s">
        <v>124</v>
      </c>
      <c r="D33" s="230"/>
      <c r="E33" s="228" t="s">
        <v>149</v>
      </c>
      <c r="F33" s="231">
        <f t="shared" si="3"/>
        <v>73.09</v>
      </c>
      <c r="G33" s="231">
        <f t="shared" si="4"/>
        <v>20.420000000000002</v>
      </c>
      <c r="H33" s="232">
        <v>20.420000000000002</v>
      </c>
      <c r="I33" s="232">
        <v>0</v>
      </c>
      <c r="J33" s="232">
        <v>0</v>
      </c>
      <c r="K33" s="232">
        <v>0</v>
      </c>
      <c r="L33" s="231">
        <f t="shared" si="5"/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52.67</v>
      </c>
      <c r="R33" s="232">
        <v>0</v>
      </c>
    </row>
    <row r="34" spans="1:18" ht="13.5" customHeight="1">
      <c r="A34" s="228" t="s">
        <v>114</v>
      </c>
      <c r="B34" s="229">
        <v>221</v>
      </c>
      <c r="C34" s="230" t="s">
        <v>126</v>
      </c>
      <c r="D34" s="230" t="s">
        <v>112</v>
      </c>
      <c r="E34" s="228" t="s">
        <v>150</v>
      </c>
      <c r="F34" s="231">
        <f t="shared" si="3"/>
        <v>73.09</v>
      </c>
      <c r="G34" s="231">
        <f t="shared" si="4"/>
        <v>20.420000000000002</v>
      </c>
      <c r="H34" s="232">
        <v>20.420000000000002</v>
      </c>
      <c r="I34" s="232">
        <v>0</v>
      </c>
      <c r="J34" s="232">
        <v>0</v>
      </c>
      <c r="K34" s="232">
        <v>0</v>
      </c>
      <c r="L34" s="231">
        <f t="shared" si="5"/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52.67</v>
      </c>
      <c r="R34" s="232">
        <v>0</v>
      </c>
    </row>
  </sheetData>
  <sheetProtection formatCells="0" formatColumns="0" formatRows="0"/>
  <mergeCells count="17">
    <mergeCell ref="O5:O6"/>
    <mergeCell ref="P5:P6"/>
    <mergeCell ref="Q5:Q6"/>
    <mergeCell ref="R5:R6"/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</mergeCells>
  <phoneticPr fontId="9" type="noConversion"/>
  <pageMargins left="0.7" right="0.7" top="0.75" bottom="0.75" header="0.3" footer="0.3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showGridLines="0" showZeros="0" topLeftCell="A22" workbookViewId="0">
      <selection activeCell="J7" sqref="J7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42" t="s">
        <v>151</v>
      </c>
      <c r="B1" s="342"/>
      <c r="C1" s="342"/>
      <c r="D1" s="342"/>
      <c r="E1" s="342"/>
      <c r="F1" s="342"/>
      <c r="G1" s="342"/>
      <c r="H1" s="342"/>
      <c r="I1" s="342"/>
      <c r="J1" s="342"/>
      <c r="N1" s="213"/>
    </row>
    <row r="2" spans="1:14" ht="13.5" customHeight="1">
      <c r="A2" s="213"/>
      <c r="B2" s="213"/>
      <c r="C2" s="213"/>
      <c r="D2" s="213"/>
      <c r="E2" s="213"/>
      <c r="F2" s="213"/>
      <c r="G2" s="213"/>
      <c r="H2" s="213"/>
      <c r="I2" s="343" t="s">
        <v>152</v>
      </c>
      <c r="J2" s="343"/>
      <c r="N2" s="213"/>
    </row>
    <row r="3" spans="1:14" ht="29.25" customHeight="1">
      <c r="A3" s="87" t="s">
        <v>25</v>
      </c>
      <c r="B3" s="214"/>
      <c r="C3" s="214"/>
      <c r="D3" s="214"/>
      <c r="E3" s="214"/>
      <c r="F3" s="213"/>
      <c r="G3" s="213"/>
      <c r="H3" s="213"/>
      <c r="I3" s="343" t="s">
        <v>26</v>
      </c>
      <c r="J3" s="344"/>
      <c r="N3" s="213"/>
    </row>
    <row r="4" spans="1:14" ht="13.5" customHeight="1">
      <c r="A4" s="349" t="s">
        <v>79</v>
      </c>
      <c r="B4" s="345" t="s">
        <v>104</v>
      </c>
      <c r="C4" s="345"/>
      <c r="D4" s="345"/>
      <c r="E4" s="352" t="s">
        <v>105</v>
      </c>
      <c r="F4" s="215" t="s">
        <v>81</v>
      </c>
      <c r="G4" s="216"/>
      <c r="H4" s="216"/>
      <c r="I4" s="216"/>
      <c r="J4" s="221"/>
      <c r="N4" s="222"/>
    </row>
    <row r="5" spans="1:14" ht="13.5" customHeight="1">
      <c r="A5" s="349"/>
      <c r="B5" s="350" t="s">
        <v>106</v>
      </c>
      <c r="C5" s="350" t="s">
        <v>107</v>
      </c>
      <c r="D5" s="350" t="s">
        <v>108</v>
      </c>
      <c r="E5" s="352"/>
      <c r="F5" s="353" t="s">
        <v>82</v>
      </c>
      <c r="G5" s="346" t="s">
        <v>87</v>
      </c>
      <c r="H5" s="347"/>
      <c r="I5" s="348"/>
      <c r="J5" s="353" t="s">
        <v>88</v>
      </c>
      <c r="N5" s="222"/>
    </row>
    <row r="6" spans="1:14" ht="24" customHeight="1">
      <c r="A6" s="349"/>
      <c r="B6" s="351"/>
      <c r="C6" s="351"/>
      <c r="D6" s="351"/>
      <c r="E6" s="352"/>
      <c r="F6" s="354"/>
      <c r="G6" s="217" t="s">
        <v>93</v>
      </c>
      <c r="H6" s="217" t="s">
        <v>94</v>
      </c>
      <c r="I6" s="217" t="s">
        <v>95</v>
      </c>
      <c r="J6" s="354"/>
      <c r="N6" s="222"/>
    </row>
    <row r="7" spans="1:14" s="22" customFormat="1" ht="32.25" customHeight="1">
      <c r="A7" s="175"/>
      <c r="B7" s="218"/>
      <c r="C7" s="219"/>
      <c r="D7" s="219"/>
      <c r="E7" s="175" t="s">
        <v>82</v>
      </c>
      <c r="F7" s="220">
        <v>1973.32</v>
      </c>
      <c r="G7" s="220">
        <v>866.77200000000005</v>
      </c>
      <c r="H7" s="220">
        <v>231.15</v>
      </c>
      <c r="I7" s="220">
        <v>21.31</v>
      </c>
      <c r="J7" s="220">
        <v>854.09</v>
      </c>
      <c r="N7" s="223"/>
    </row>
    <row r="8" spans="1:14" ht="32.25" customHeight="1">
      <c r="A8" s="175" t="s">
        <v>96</v>
      </c>
      <c r="B8" s="218"/>
      <c r="C8" s="219"/>
      <c r="D8" s="219"/>
      <c r="E8" s="175"/>
      <c r="F8" s="220">
        <v>1973.32</v>
      </c>
      <c r="G8" s="220">
        <v>866.77200000000005</v>
      </c>
      <c r="H8" s="220">
        <v>231.15</v>
      </c>
      <c r="I8" s="220">
        <v>21.31</v>
      </c>
      <c r="J8" s="220">
        <v>854.09</v>
      </c>
    </row>
    <row r="9" spans="1:14" ht="32.25" customHeight="1">
      <c r="A9" s="175" t="s">
        <v>109</v>
      </c>
      <c r="B9" s="218">
        <v>207</v>
      </c>
      <c r="C9" s="219"/>
      <c r="D9" s="219"/>
      <c r="E9" s="175" t="s">
        <v>110</v>
      </c>
      <c r="F9" s="220">
        <v>1702.59</v>
      </c>
      <c r="G9" s="220">
        <v>608.95000000000005</v>
      </c>
      <c r="H9" s="220">
        <v>229.33</v>
      </c>
      <c r="I9" s="220">
        <v>10.220000000000001</v>
      </c>
      <c r="J9" s="220">
        <v>854.09</v>
      </c>
    </row>
    <row r="10" spans="1:14" ht="32.25" customHeight="1">
      <c r="A10" s="175" t="s">
        <v>111</v>
      </c>
      <c r="B10" s="218"/>
      <c r="C10" s="219" t="s">
        <v>112</v>
      </c>
      <c r="D10" s="219"/>
      <c r="E10" s="175" t="s">
        <v>113</v>
      </c>
      <c r="F10" s="220">
        <v>140.38999999999999</v>
      </c>
      <c r="G10" s="220">
        <v>89.74</v>
      </c>
      <c r="H10" s="220">
        <v>5.12</v>
      </c>
      <c r="I10" s="220">
        <v>3.53</v>
      </c>
      <c r="J10" s="220">
        <v>41</v>
      </c>
    </row>
    <row r="11" spans="1:14" ht="32.25" customHeight="1">
      <c r="A11" s="175" t="s">
        <v>114</v>
      </c>
      <c r="B11" s="218">
        <v>207</v>
      </c>
      <c r="C11" s="219" t="s">
        <v>115</v>
      </c>
      <c r="D11" s="219" t="s">
        <v>116</v>
      </c>
      <c r="E11" s="175" t="s">
        <v>117</v>
      </c>
      <c r="F11" s="220">
        <v>31.94</v>
      </c>
      <c r="G11" s="220">
        <v>29.7</v>
      </c>
      <c r="H11" s="220">
        <v>1.4</v>
      </c>
      <c r="I11" s="220">
        <v>0.84</v>
      </c>
      <c r="J11" s="220">
        <v>0</v>
      </c>
    </row>
    <row r="12" spans="1:14" ht="32.25" customHeight="1">
      <c r="A12" s="175" t="s">
        <v>114</v>
      </c>
      <c r="B12" s="218">
        <v>207</v>
      </c>
      <c r="C12" s="219" t="s">
        <v>115</v>
      </c>
      <c r="D12" s="219" t="s">
        <v>118</v>
      </c>
      <c r="E12" s="175" t="s">
        <v>119</v>
      </c>
      <c r="F12" s="220">
        <v>66.45</v>
      </c>
      <c r="G12" s="220">
        <v>60.04</v>
      </c>
      <c r="H12" s="220">
        <v>3.72</v>
      </c>
      <c r="I12" s="220">
        <v>2.69</v>
      </c>
      <c r="J12" s="220">
        <v>0</v>
      </c>
    </row>
    <row r="13" spans="1:14" ht="32.25" customHeight="1">
      <c r="A13" s="175" t="s">
        <v>114</v>
      </c>
      <c r="B13" s="218">
        <v>207</v>
      </c>
      <c r="C13" s="219" t="s">
        <v>115</v>
      </c>
      <c r="D13" s="219" t="s">
        <v>120</v>
      </c>
      <c r="E13" s="175" t="s">
        <v>121</v>
      </c>
      <c r="F13" s="220">
        <v>18</v>
      </c>
      <c r="G13" s="220"/>
      <c r="H13" s="220"/>
      <c r="I13" s="220"/>
      <c r="J13" s="220">
        <v>18</v>
      </c>
    </row>
    <row r="14" spans="1:14" ht="32.25" customHeight="1">
      <c r="A14" s="175" t="s">
        <v>114</v>
      </c>
      <c r="B14" s="218">
        <v>207</v>
      </c>
      <c r="C14" s="219" t="s">
        <v>115</v>
      </c>
      <c r="D14" s="219" t="s">
        <v>122</v>
      </c>
      <c r="E14" s="175" t="s">
        <v>123</v>
      </c>
      <c r="F14" s="220">
        <v>23</v>
      </c>
      <c r="G14" s="220"/>
      <c r="H14" s="220"/>
      <c r="I14" s="220"/>
      <c r="J14" s="220">
        <v>23</v>
      </c>
    </row>
    <row r="15" spans="1:14" ht="32.25" customHeight="1">
      <c r="A15" s="175" t="s">
        <v>111</v>
      </c>
      <c r="B15" s="218"/>
      <c r="C15" s="219" t="s">
        <v>124</v>
      </c>
      <c r="D15" s="219"/>
      <c r="E15" s="175" t="s">
        <v>125</v>
      </c>
      <c r="F15" s="220">
        <v>689.06</v>
      </c>
      <c r="G15" s="220">
        <v>80.28</v>
      </c>
      <c r="H15" s="220">
        <v>8.7799999999999994</v>
      </c>
      <c r="I15" s="220">
        <v>0</v>
      </c>
      <c r="J15" s="220">
        <v>600</v>
      </c>
    </row>
    <row r="16" spans="1:14" ht="32.25" customHeight="1">
      <c r="A16" s="175" t="s">
        <v>114</v>
      </c>
      <c r="B16" s="218">
        <v>207</v>
      </c>
      <c r="C16" s="219" t="s">
        <v>126</v>
      </c>
      <c r="D16" s="219" t="s">
        <v>122</v>
      </c>
      <c r="E16" s="175" t="s">
        <v>127</v>
      </c>
      <c r="F16" s="220">
        <v>689.06</v>
      </c>
      <c r="G16" s="220">
        <v>80.28</v>
      </c>
      <c r="H16" s="220">
        <v>8.7799999999999994</v>
      </c>
      <c r="I16" s="220">
        <v>0</v>
      </c>
      <c r="J16" s="220">
        <v>600</v>
      </c>
    </row>
    <row r="17" spans="1:10" ht="32.25" customHeight="1">
      <c r="A17" s="175" t="s">
        <v>111</v>
      </c>
      <c r="B17" s="218"/>
      <c r="C17" s="219" t="s">
        <v>128</v>
      </c>
      <c r="D17" s="219"/>
      <c r="E17" s="175" t="s">
        <v>129</v>
      </c>
      <c r="F17" s="220">
        <v>818.44</v>
      </c>
      <c r="G17" s="220">
        <v>438.93</v>
      </c>
      <c r="H17" s="220">
        <v>215.43</v>
      </c>
      <c r="I17" s="220">
        <v>6.69</v>
      </c>
      <c r="J17" s="220">
        <v>157.38999999999999</v>
      </c>
    </row>
    <row r="18" spans="1:10" ht="32.25" customHeight="1">
      <c r="A18" s="175" t="s">
        <v>114</v>
      </c>
      <c r="B18" s="218">
        <v>207</v>
      </c>
      <c r="C18" s="219" t="s">
        <v>130</v>
      </c>
      <c r="D18" s="219" t="s">
        <v>112</v>
      </c>
      <c r="E18" s="175" t="s">
        <v>131</v>
      </c>
      <c r="F18" s="220">
        <v>67.62</v>
      </c>
      <c r="G18" s="220">
        <v>58.82</v>
      </c>
      <c r="H18" s="220">
        <v>8.7899999999999991</v>
      </c>
      <c r="I18" s="220">
        <v>0.01</v>
      </c>
      <c r="J18" s="220">
        <v>0</v>
      </c>
    </row>
    <row r="19" spans="1:10" ht="32.25" customHeight="1">
      <c r="A19" s="175" t="s">
        <v>114</v>
      </c>
      <c r="B19" s="218">
        <v>207</v>
      </c>
      <c r="C19" s="219" t="s">
        <v>130</v>
      </c>
      <c r="D19" s="219" t="s">
        <v>116</v>
      </c>
      <c r="E19" s="175" t="s">
        <v>132</v>
      </c>
      <c r="F19" s="220">
        <v>750.82</v>
      </c>
      <c r="G19" s="220">
        <v>380.11</v>
      </c>
      <c r="H19" s="220">
        <v>206.64</v>
      </c>
      <c r="I19" s="220">
        <v>6.68</v>
      </c>
      <c r="J19" s="220">
        <v>157.38999999999999</v>
      </c>
    </row>
    <row r="20" spans="1:10" ht="32.25" customHeight="1">
      <c r="A20" s="175" t="s">
        <v>114</v>
      </c>
      <c r="B20" s="218">
        <v>207</v>
      </c>
      <c r="C20" s="219" t="s">
        <v>130</v>
      </c>
      <c r="D20" s="219" t="s">
        <v>133</v>
      </c>
      <c r="E20" s="175" t="s">
        <v>134</v>
      </c>
      <c r="F20" s="220">
        <v>10</v>
      </c>
      <c r="G20" s="220"/>
      <c r="H20" s="220"/>
      <c r="I20" s="220"/>
      <c r="J20" s="220">
        <v>10</v>
      </c>
    </row>
    <row r="21" spans="1:10" ht="32.25" customHeight="1">
      <c r="A21" s="175" t="s">
        <v>114</v>
      </c>
      <c r="B21" s="218"/>
      <c r="C21" s="219" t="s">
        <v>122</v>
      </c>
      <c r="D21" s="219"/>
      <c r="E21" s="175" t="s">
        <v>135</v>
      </c>
      <c r="F21" s="220">
        <v>45.7</v>
      </c>
      <c r="G21" s="220"/>
      <c r="H21" s="220"/>
      <c r="I21" s="220"/>
      <c r="J21" s="220">
        <v>45.7</v>
      </c>
    </row>
    <row r="22" spans="1:10" ht="32.25" customHeight="1">
      <c r="A22" s="175" t="s">
        <v>114</v>
      </c>
      <c r="B22" s="218">
        <v>207</v>
      </c>
      <c r="C22" s="219" t="s">
        <v>122</v>
      </c>
      <c r="D22" s="219" t="s">
        <v>122</v>
      </c>
      <c r="E22" s="175" t="s">
        <v>135</v>
      </c>
      <c r="F22" s="220">
        <v>45.7</v>
      </c>
      <c r="G22" s="220"/>
      <c r="H22" s="220"/>
      <c r="I22" s="220"/>
      <c r="J22" s="220">
        <v>45.7</v>
      </c>
    </row>
    <row r="23" spans="1:10" ht="32.25" customHeight="1">
      <c r="A23" s="175" t="s">
        <v>109</v>
      </c>
      <c r="B23" s="218">
        <v>208</v>
      </c>
      <c r="C23" s="219"/>
      <c r="D23" s="219"/>
      <c r="E23" s="175" t="s">
        <v>137</v>
      </c>
      <c r="F23" s="220">
        <v>130.15</v>
      </c>
      <c r="G23" s="220">
        <v>117.24</v>
      </c>
      <c r="H23" s="220">
        <v>1.82</v>
      </c>
      <c r="I23" s="220">
        <v>11.09</v>
      </c>
      <c r="J23" s="220">
        <v>0</v>
      </c>
    </row>
    <row r="24" spans="1:10" ht="32.25" customHeight="1">
      <c r="A24" s="175" t="s">
        <v>111</v>
      </c>
      <c r="B24" s="218"/>
      <c r="C24" s="219" t="s">
        <v>133</v>
      </c>
      <c r="D24" s="219"/>
      <c r="E24" s="175" t="s">
        <v>138</v>
      </c>
      <c r="F24" s="220">
        <v>130.15</v>
      </c>
      <c r="G24" s="220">
        <v>117.24</v>
      </c>
      <c r="H24" s="220">
        <v>1.82</v>
      </c>
      <c r="I24" s="220">
        <v>11.09</v>
      </c>
      <c r="J24" s="220">
        <v>0</v>
      </c>
    </row>
    <row r="25" spans="1:10" ht="32.25" customHeight="1">
      <c r="A25" s="175" t="s">
        <v>114</v>
      </c>
      <c r="B25" s="218">
        <v>208</v>
      </c>
      <c r="C25" s="219" t="s">
        <v>139</v>
      </c>
      <c r="D25" s="219" t="s">
        <v>112</v>
      </c>
      <c r="E25" s="175" t="s">
        <v>140</v>
      </c>
      <c r="F25" s="220">
        <v>0.11</v>
      </c>
      <c r="G25" s="220">
        <v>0</v>
      </c>
      <c r="H25" s="220">
        <v>0.08</v>
      </c>
      <c r="I25" s="220">
        <v>0.03</v>
      </c>
      <c r="J25" s="220">
        <v>0</v>
      </c>
    </row>
    <row r="26" spans="1:10" ht="32.25" customHeight="1">
      <c r="A26" s="175" t="s">
        <v>114</v>
      </c>
      <c r="B26" s="218">
        <v>208</v>
      </c>
      <c r="C26" s="219" t="s">
        <v>139</v>
      </c>
      <c r="D26" s="219" t="s">
        <v>124</v>
      </c>
      <c r="E26" s="175" t="s">
        <v>141</v>
      </c>
      <c r="F26" s="220">
        <v>12.8</v>
      </c>
      <c r="G26" s="220">
        <v>0</v>
      </c>
      <c r="H26" s="220">
        <v>1.74</v>
      </c>
      <c r="I26" s="220">
        <v>11.06</v>
      </c>
      <c r="J26" s="220">
        <v>0</v>
      </c>
    </row>
    <row r="27" spans="1:10" ht="32.25" customHeight="1">
      <c r="A27" s="175" t="s">
        <v>114</v>
      </c>
      <c r="B27" s="218">
        <v>208</v>
      </c>
      <c r="C27" s="219" t="s">
        <v>139</v>
      </c>
      <c r="D27" s="219" t="s">
        <v>133</v>
      </c>
      <c r="E27" s="175" t="s">
        <v>142</v>
      </c>
      <c r="F27" s="220">
        <v>117.24</v>
      </c>
      <c r="G27" s="220">
        <v>117.24</v>
      </c>
      <c r="H27" s="220">
        <v>0</v>
      </c>
      <c r="I27" s="220">
        <v>0</v>
      </c>
      <c r="J27" s="220">
        <v>0</v>
      </c>
    </row>
    <row r="28" spans="1:10" ht="32.25" customHeight="1">
      <c r="A28" s="175" t="s">
        <v>109</v>
      </c>
      <c r="B28" s="218">
        <v>210</v>
      </c>
      <c r="C28" s="219"/>
      <c r="D28" s="219"/>
      <c r="E28" s="175" t="s">
        <v>143</v>
      </c>
      <c r="F28" s="220">
        <v>67.489999999999995</v>
      </c>
      <c r="G28" s="220">
        <v>67.489999999999995</v>
      </c>
      <c r="H28" s="220">
        <v>0</v>
      </c>
      <c r="I28" s="220">
        <v>0</v>
      </c>
      <c r="J28" s="220">
        <v>0</v>
      </c>
    </row>
    <row r="29" spans="1:10" ht="32.25" customHeight="1">
      <c r="A29" s="175" t="s">
        <v>111</v>
      </c>
      <c r="B29" s="218"/>
      <c r="C29" s="219" t="s">
        <v>120</v>
      </c>
      <c r="D29" s="219"/>
      <c r="E29" s="175" t="s">
        <v>144</v>
      </c>
      <c r="F29" s="220">
        <v>67.489999999999995</v>
      </c>
      <c r="G29" s="220">
        <v>67.489999999999995</v>
      </c>
      <c r="H29" s="220">
        <v>0</v>
      </c>
      <c r="I29" s="220">
        <v>0</v>
      </c>
      <c r="J29" s="220">
        <v>0</v>
      </c>
    </row>
    <row r="30" spans="1:10" ht="32.25" customHeight="1">
      <c r="A30" s="175" t="s">
        <v>114</v>
      </c>
      <c r="B30" s="218">
        <v>210</v>
      </c>
      <c r="C30" s="219" t="s">
        <v>145</v>
      </c>
      <c r="D30" s="219" t="s">
        <v>112</v>
      </c>
      <c r="E30" s="175" t="s">
        <v>146</v>
      </c>
      <c r="F30" s="220">
        <v>5.57</v>
      </c>
      <c r="G30" s="220">
        <v>5.57</v>
      </c>
      <c r="H30" s="220">
        <v>0</v>
      </c>
      <c r="I30" s="220">
        <v>0</v>
      </c>
      <c r="J30" s="220">
        <v>0</v>
      </c>
    </row>
    <row r="31" spans="1:10" ht="32.25" customHeight="1">
      <c r="A31" s="175" t="s">
        <v>114</v>
      </c>
      <c r="B31" s="218">
        <v>210</v>
      </c>
      <c r="C31" s="219" t="s">
        <v>145</v>
      </c>
      <c r="D31" s="219" t="s">
        <v>124</v>
      </c>
      <c r="E31" s="175" t="s">
        <v>147</v>
      </c>
      <c r="F31" s="220">
        <v>61.92</v>
      </c>
      <c r="G31" s="220">
        <v>61.92</v>
      </c>
      <c r="H31" s="220">
        <v>0</v>
      </c>
      <c r="I31" s="220">
        <v>0</v>
      </c>
      <c r="J31" s="220">
        <v>0</v>
      </c>
    </row>
    <row r="32" spans="1:10" ht="32.25" customHeight="1">
      <c r="A32" s="175" t="s">
        <v>109</v>
      </c>
      <c r="B32" s="218">
        <v>221</v>
      </c>
      <c r="C32" s="219"/>
      <c r="D32" s="219"/>
      <c r="E32" s="175" t="s">
        <v>148</v>
      </c>
      <c r="F32" s="220">
        <v>73.091999999999999</v>
      </c>
      <c r="G32" s="220">
        <v>73.091999999999999</v>
      </c>
      <c r="H32" s="220">
        <v>0</v>
      </c>
      <c r="I32" s="220">
        <v>0</v>
      </c>
      <c r="J32" s="220">
        <v>0</v>
      </c>
    </row>
    <row r="33" spans="1:10" ht="32.25" customHeight="1">
      <c r="A33" s="175" t="s">
        <v>111</v>
      </c>
      <c r="B33" s="218"/>
      <c r="C33" s="219" t="s">
        <v>124</v>
      </c>
      <c r="D33" s="219"/>
      <c r="E33" s="175" t="s">
        <v>149</v>
      </c>
      <c r="F33" s="220">
        <v>73.091999999999999</v>
      </c>
      <c r="G33" s="220">
        <v>73.091999999999999</v>
      </c>
      <c r="H33" s="220">
        <v>0</v>
      </c>
      <c r="I33" s="220">
        <v>0</v>
      </c>
      <c r="J33" s="220">
        <v>0</v>
      </c>
    </row>
    <row r="34" spans="1:10" ht="32.25" customHeight="1">
      <c r="A34" s="175" t="s">
        <v>114</v>
      </c>
      <c r="B34" s="218">
        <v>221</v>
      </c>
      <c r="C34" s="219" t="s">
        <v>126</v>
      </c>
      <c r="D34" s="219" t="s">
        <v>112</v>
      </c>
      <c r="E34" s="175" t="s">
        <v>150</v>
      </c>
      <c r="F34" s="220">
        <v>73.091999999999999</v>
      </c>
      <c r="G34" s="220">
        <v>73.091999999999999</v>
      </c>
      <c r="H34" s="220">
        <v>0</v>
      </c>
      <c r="I34" s="220">
        <v>0</v>
      </c>
      <c r="J34" s="220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honeticPr fontId="9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showGridLines="0" showZeros="0" topLeftCell="F4" workbookViewId="0">
      <selection activeCell="E31" sqref="E31"/>
    </sheetView>
  </sheetViews>
  <sheetFormatPr defaultColWidth="9" defaultRowHeight="13.5"/>
  <cols>
    <col min="1" max="17" width="13" customWidth="1"/>
  </cols>
  <sheetData>
    <row r="1" spans="1:17" ht="27" customHeight="1">
      <c r="A1" s="355" t="s">
        <v>153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ht="27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2"/>
      <c r="L2" s="202"/>
      <c r="M2" s="202"/>
      <c r="N2" s="202"/>
      <c r="O2" s="209"/>
      <c r="P2" s="209"/>
      <c r="Q2" s="212" t="s">
        <v>154</v>
      </c>
    </row>
    <row r="3" spans="1:17" ht="30" customHeight="1">
      <c r="A3" s="87" t="s">
        <v>25</v>
      </c>
      <c r="B3" s="201"/>
      <c r="C3" s="201"/>
      <c r="D3" s="201"/>
      <c r="E3" s="202"/>
      <c r="F3" s="202"/>
      <c r="G3" s="202"/>
      <c r="H3" s="202"/>
      <c r="I3" s="202"/>
      <c r="J3" s="210"/>
      <c r="K3" s="202"/>
      <c r="L3" s="202"/>
      <c r="M3" s="202"/>
      <c r="N3" s="202"/>
      <c r="O3" s="211"/>
      <c r="P3" s="211"/>
      <c r="Q3" s="212" t="s">
        <v>26</v>
      </c>
    </row>
    <row r="4" spans="1:17" ht="13.5" customHeight="1">
      <c r="A4" s="356" t="s">
        <v>104</v>
      </c>
      <c r="B4" s="356"/>
      <c r="C4" s="356"/>
      <c r="D4" s="362" t="s">
        <v>105</v>
      </c>
      <c r="E4" s="357" t="s">
        <v>155</v>
      </c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13.5" customHeight="1">
      <c r="A5" s="360" t="s">
        <v>106</v>
      </c>
      <c r="B5" s="360" t="s">
        <v>107</v>
      </c>
      <c r="C5" s="360" t="s">
        <v>108</v>
      </c>
      <c r="D5" s="363"/>
      <c r="E5" s="365" t="s">
        <v>82</v>
      </c>
      <c r="F5" s="357" t="s">
        <v>83</v>
      </c>
      <c r="G5" s="358"/>
      <c r="H5" s="359"/>
      <c r="I5" s="365" t="s">
        <v>35</v>
      </c>
      <c r="J5" s="365" t="s">
        <v>37</v>
      </c>
      <c r="K5" s="357" t="s">
        <v>84</v>
      </c>
      <c r="L5" s="358"/>
      <c r="M5" s="359"/>
      <c r="N5" s="365" t="s">
        <v>43</v>
      </c>
      <c r="O5" s="365" t="s">
        <v>45</v>
      </c>
      <c r="P5" s="366" t="s">
        <v>85</v>
      </c>
      <c r="Q5" s="366" t="s">
        <v>86</v>
      </c>
    </row>
    <row r="6" spans="1:17" ht="24" customHeight="1">
      <c r="A6" s="361"/>
      <c r="B6" s="361"/>
      <c r="C6" s="361"/>
      <c r="D6" s="364"/>
      <c r="E6" s="365"/>
      <c r="F6" s="203" t="s">
        <v>89</v>
      </c>
      <c r="G6" s="203" t="s">
        <v>90</v>
      </c>
      <c r="H6" s="203" t="s">
        <v>91</v>
      </c>
      <c r="I6" s="365"/>
      <c r="J6" s="365"/>
      <c r="K6" s="203" t="s">
        <v>89</v>
      </c>
      <c r="L6" s="203" t="s">
        <v>92</v>
      </c>
      <c r="M6" s="203" t="s">
        <v>91</v>
      </c>
      <c r="N6" s="365"/>
      <c r="O6" s="365"/>
      <c r="P6" s="367"/>
      <c r="Q6" s="367"/>
    </row>
    <row r="7" spans="1:17" s="22" customFormat="1" ht="13.5" customHeight="1">
      <c r="A7" s="204"/>
      <c r="B7" s="205"/>
      <c r="C7" s="205"/>
      <c r="D7" s="206" t="s">
        <v>82</v>
      </c>
      <c r="E7" s="207">
        <f t="shared" ref="E7:E21" si="0">F7+I7+J7+K7+N7+O7+P7+Q7</f>
        <v>1973.32</v>
      </c>
      <c r="F7" s="207">
        <f t="shared" ref="F7:F21" si="1">G7+H7</f>
        <v>363.72</v>
      </c>
      <c r="G7" s="208">
        <v>267.02</v>
      </c>
      <c r="H7" s="208">
        <v>96.7</v>
      </c>
      <c r="I7" s="208">
        <v>0</v>
      </c>
      <c r="J7" s="208">
        <v>0</v>
      </c>
      <c r="K7" s="207">
        <f>L7+M7</f>
        <v>0</v>
      </c>
      <c r="L7" s="208">
        <v>0</v>
      </c>
      <c r="M7" s="208">
        <v>0</v>
      </c>
      <c r="N7" s="208">
        <v>0</v>
      </c>
      <c r="O7" s="208">
        <v>0</v>
      </c>
      <c r="P7" s="208">
        <v>1009.6</v>
      </c>
      <c r="Q7" s="208">
        <v>600</v>
      </c>
    </row>
    <row r="8" spans="1:17" ht="13.5" customHeight="1">
      <c r="A8" s="204">
        <v>207</v>
      </c>
      <c r="B8" s="205"/>
      <c r="C8" s="205"/>
      <c r="D8" s="206" t="s">
        <v>110</v>
      </c>
      <c r="E8" s="207">
        <f t="shared" si="0"/>
        <v>1702.59</v>
      </c>
      <c r="F8" s="207">
        <f t="shared" si="1"/>
        <v>284.14999999999998</v>
      </c>
      <c r="G8" s="208">
        <v>187.45</v>
      </c>
      <c r="H8" s="208">
        <v>96.7</v>
      </c>
      <c r="I8" s="208">
        <v>0</v>
      </c>
      <c r="J8" s="208">
        <v>0</v>
      </c>
      <c r="K8" s="207">
        <f>L8+M8</f>
        <v>0</v>
      </c>
      <c r="L8" s="208">
        <v>0</v>
      </c>
      <c r="M8" s="208">
        <v>0</v>
      </c>
      <c r="N8" s="208">
        <v>0</v>
      </c>
      <c r="O8" s="208">
        <v>0</v>
      </c>
      <c r="P8" s="208">
        <v>818.44</v>
      </c>
      <c r="Q8" s="208">
        <v>600</v>
      </c>
    </row>
    <row r="9" spans="1:17" ht="13.5" customHeight="1">
      <c r="A9" s="204"/>
      <c r="B9" s="205" t="s">
        <v>112</v>
      </c>
      <c r="C9" s="205"/>
      <c r="D9" s="206" t="s">
        <v>113</v>
      </c>
      <c r="E9" s="207">
        <f t="shared" si="0"/>
        <v>139.38999999999999</v>
      </c>
      <c r="F9" s="207">
        <f t="shared" si="1"/>
        <v>139.38999999999999</v>
      </c>
      <c r="G9" s="208">
        <v>98.39</v>
      </c>
      <c r="H9" s="208">
        <v>41</v>
      </c>
      <c r="I9" s="208">
        <v>0</v>
      </c>
      <c r="J9" s="208">
        <v>0</v>
      </c>
      <c r="K9" s="207">
        <f>L9+M9</f>
        <v>0</v>
      </c>
      <c r="L9" s="208">
        <v>0</v>
      </c>
      <c r="M9" s="208">
        <v>0</v>
      </c>
      <c r="N9" s="208">
        <v>0</v>
      </c>
      <c r="O9" s="208">
        <v>0</v>
      </c>
      <c r="P9" s="208">
        <v>0</v>
      </c>
      <c r="Q9" s="208">
        <v>0</v>
      </c>
    </row>
    <row r="10" spans="1:17" ht="13.5" customHeight="1">
      <c r="A10" s="204">
        <v>207</v>
      </c>
      <c r="B10" s="205" t="s">
        <v>115</v>
      </c>
      <c r="C10" s="205" t="s">
        <v>116</v>
      </c>
      <c r="D10" s="206" t="s">
        <v>117</v>
      </c>
      <c r="E10" s="207">
        <f t="shared" si="0"/>
        <v>31.94</v>
      </c>
      <c r="F10" s="207">
        <f t="shared" si="1"/>
        <v>31.94</v>
      </c>
      <c r="G10" s="208">
        <v>31.94</v>
      </c>
      <c r="H10" s="208">
        <v>0</v>
      </c>
      <c r="I10" s="208">
        <v>0</v>
      </c>
      <c r="J10" s="208">
        <v>0</v>
      </c>
      <c r="K10" s="207">
        <f>L10+M10</f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0</v>
      </c>
    </row>
    <row r="11" spans="1:17" ht="13.5" customHeight="1">
      <c r="A11" s="204">
        <v>207</v>
      </c>
      <c r="B11" s="205" t="s">
        <v>115</v>
      </c>
      <c r="C11" s="205" t="s">
        <v>118</v>
      </c>
      <c r="D11" s="206" t="s">
        <v>119</v>
      </c>
      <c r="E11" s="207">
        <f t="shared" si="0"/>
        <v>66.45</v>
      </c>
      <c r="F11" s="207">
        <f t="shared" si="1"/>
        <v>66.45</v>
      </c>
      <c r="G11" s="208">
        <v>66.45</v>
      </c>
      <c r="H11" s="208">
        <v>0</v>
      </c>
      <c r="I11" s="208">
        <v>0</v>
      </c>
      <c r="J11" s="208">
        <v>0</v>
      </c>
      <c r="K11" s="207">
        <f>L11+M11</f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</row>
    <row r="12" spans="1:17" ht="13.5" customHeight="1">
      <c r="A12" s="204">
        <v>207</v>
      </c>
      <c r="B12" s="205" t="s">
        <v>112</v>
      </c>
      <c r="C12" s="205" t="s">
        <v>120</v>
      </c>
      <c r="D12" s="206" t="s">
        <v>121</v>
      </c>
      <c r="E12" s="207">
        <f t="shared" si="0"/>
        <v>18</v>
      </c>
      <c r="F12" s="207">
        <f t="shared" si="1"/>
        <v>18</v>
      </c>
      <c r="G12" s="208"/>
      <c r="H12" s="208">
        <v>18</v>
      </c>
      <c r="I12" s="208"/>
      <c r="J12" s="208"/>
      <c r="K12" s="207"/>
      <c r="L12" s="208"/>
      <c r="M12" s="208"/>
      <c r="N12" s="208"/>
      <c r="O12" s="208"/>
      <c r="P12" s="208"/>
      <c r="Q12" s="208"/>
    </row>
    <row r="13" spans="1:17" ht="13.5" customHeight="1">
      <c r="A13" s="204">
        <v>207</v>
      </c>
      <c r="B13" s="205" t="s">
        <v>112</v>
      </c>
      <c r="C13" s="205" t="s">
        <v>122</v>
      </c>
      <c r="D13" s="175" t="s">
        <v>123</v>
      </c>
      <c r="E13" s="207">
        <f t="shared" si="0"/>
        <v>23</v>
      </c>
      <c r="F13" s="207">
        <f t="shared" si="1"/>
        <v>23</v>
      </c>
      <c r="G13" s="208"/>
      <c r="H13" s="208">
        <v>23</v>
      </c>
      <c r="I13" s="208"/>
      <c r="J13" s="208"/>
      <c r="K13" s="207"/>
      <c r="L13" s="208"/>
      <c r="M13" s="208"/>
      <c r="N13" s="208"/>
      <c r="O13" s="208"/>
      <c r="P13" s="208"/>
      <c r="Q13" s="208"/>
    </row>
    <row r="14" spans="1:17" ht="13.5" customHeight="1">
      <c r="A14" s="204"/>
      <c r="B14" s="205" t="s">
        <v>124</v>
      </c>
      <c r="C14" s="205"/>
      <c r="D14" s="206" t="s">
        <v>125</v>
      </c>
      <c r="E14" s="207">
        <f t="shared" si="0"/>
        <v>689.06</v>
      </c>
      <c r="F14" s="207">
        <f t="shared" si="1"/>
        <v>89.06</v>
      </c>
      <c r="G14" s="208">
        <v>89.06</v>
      </c>
      <c r="H14" s="208">
        <v>0</v>
      </c>
      <c r="I14" s="208">
        <v>0</v>
      </c>
      <c r="J14" s="208">
        <v>0</v>
      </c>
      <c r="K14" s="207">
        <f>L14+M14</f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600</v>
      </c>
    </row>
    <row r="15" spans="1:17" ht="13.5" customHeight="1">
      <c r="A15" s="204">
        <v>207</v>
      </c>
      <c r="B15" s="205" t="s">
        <v>126</v>
      </c>
      <c r="C15" s="205" t="s">
        <v>122</v>
      </c>
      <c r="D15" s="206" t="s">
        <v>127</v>
      </c>
      <c r="E15" s="207">
        <f t="shared" si="0"/>
        <v>689.06</v>
      </c>
      <c r="F15" s="207">
        <f t="shared" si="1"/>
        <v>89.06</v>
      </c>
      <c r="G15" s="208">
        <v>89.06</v>
      </c>
      <c r="H15" s="208">
        <v>0</v>
      </c>
      <c r="I15" s="208">
        <v>0</v>
      </c>
      <c r="J15" s="208">
        <v>0</v>
      </c>
      <c r="K15" s="207">
        <f>L15+M15</f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600</v>
      </c>
    </row>
    <row r="16" spans="1:17" ht="13.5" customHeight="1">
      <c r="A16" s="204"/>
      <c r="B16" s="205" t="s">
        <v>128</v>
      </c>
      <c r="C16" s="205"/>
      <c r="D16" s="206" t="s">
        <v>129</v>
      </c>
      <c r="E16" s="207">
        <f t="shared" si="0"/>
        <v>818.44</v>
      </c>
      <c r="F16" s="207">
        <f t="shared" si="1"/>
        <v>0</v>
      </c>
      <c r="G16" s="208">
        <v>0</v>
      </c>
      <c r="H16" s="208">
        <v>0</v>
      </c>
      <c r="I16" s="208">
        <v>0</v>
      </c>
      <c r="J16" s="208">
        <v>0</v>
      </c>
      <c r="K16" s="207">
        <f>L16+M16</f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818.44</v>
      </c>
      <c r="Q16" s="208">
        <v>0</v>
      </c>
    </row>
    <row r="17" spans="1:17" ht="13.5" customHeight="1">
      <c r="A17" s="204">
        <v>207</v>
      </c>
      <c r="B17" s="205" t="s">
        <v>130</v>
      </c>
      <c r="C17" s="205" t="s">
        <v>112</v>
      </c>
      <c r="D17" s="206" t="s">
        <v>131</v>
      </c>
      <c r="E17" s="207">
        <f t="shared" si="0"/>
        <v>67.62</v>
      </c>
      <c r="F17" s="207">
        <f t="shared" si="1"/>
        <v>0</v>
      </c>
      <c r="G17" s="208">
        <v>0</v>
      </c>
      <c r="H17" s="208">
        <v>0</v>
      </c>
      <c r="I17" s="208">
        <v>0</v>
      </c>
      <c r="J17" s="208">
        <v>0</v>
      </c>
      <c r="K17" s="207">
        <f>L17+M17</f>
        <v>0</v>
      </c>
      <c r="L17" s="208">
        <v>0</v>
      </c>
      <c r="M17" s="208">
        <v>0</v>
      </c>
      <c r="N17" s="208">
        <v>0</v>
      </c>
      <c r="O17" s="208">
        <v>0</v>
      </c>
      <c r="P17" s="208">
        <v>67.62</v>
      </c>
      <c r="Q17" s="208">
        <v>0</v>
      </c>
    </row>
    <row r="18" spans="1:17" ht="13.5" customHeight="1">
      <c r="A18" s="204">
        <v>207</v>
      </c>
      <c r="B18" s="205" t="s">
        <v>130</v>
      </c>
      <c r="C18" s="205" t="s">
        <v>116</v>
      </c>
      <c r="D18" s="206" t="s">
        <v>132</v>
      </c>
      <c r="E18" s="207">
        <f t="shared" si="0"/>
        <v>750.82</v>
      </c>
      <c r="F18" s="207">
        <f t="shared" si="1"/>
        <v>0</v>
      </c>
      <c r="G18" s="208">
        <v>0</v>
      </c>
      <c r="H18" s="208">
        <v>0</v>
      </c>
      <c r="I18" s="208">
        <v>0</v>
      </c>
      <c r="J18" s="208">
        <v>0</v>
      </c>
      <c r="K18" s="207">
        <f>L18+M18</f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750.82</v>
      </c>
      <c r="Q18" s="208">
        <v>0</v>
      </c>
    </row>
    <row r="19" spans="1:17" ht="13.5" customHeight="1">
      <c r="A19" s="204">
        <v>207</v>
      </c>
      <c r="B19" s="205" t="s">
        <v>130</v>
      </c>
      <c r="C19" s="205" t="s">
        <v>133</v>
      </c>
      <c r="D19" s="206" t="s">
        <v>156</v>
      </c>
      <c r="E19" s="207">
        <f t="shared" si="0"/>
        <v>10</v>
      </c>
      <c r="F19" s="207">
        <f t="shared" si="1"/>
        <v>10</v>
      </c>
      <c r="G19" s="208"/>
      <c r="H19" s="208">
        <v>10</v>
      </c>
      <c r="I19" s="208"/>
      <c r="J19" s="208"/>
      <c r="K19" s="207"/>
      <c r="L19" s="208"/>
      <c r="M19" s="208"/>
      <c r="N19" s="208"/>
      <c r="O19" s="208"/>
      <c r="P19" s="208"/>
      <c r="Q19" s="208"/>
    </row>
    <row r="20" spans="1:17" ht="13.5" customHeight="1">
      <c r="A20" s="204"/>
      <c r="B20" s="205" t="s">
        <v>122</v>
      </c>
      <c r="C20" s="205"/>
      <c r="D20" s="206" t="s">
        <v>135</v>
      </c>
      <c r="E20" s="207">
        <f t="shared" si="0"/>
        <v>45.7</v>
      </c>
      <c r="F20" s="207">
        <f t="shared" si="1"/>
        <v>45.7</v>
      </c>
      <c r="G20" s="208"/>
      <c r="H20" s="208">
        <v>45.7</v>
      </c>
      <c r="I20" s="208"/>
      <c r="J20" s="208"/>
      <c r="K20" s="207"/>
      <c r="L20" s="208"/>
      <c r="M20" s="208"/>
      <c r="N20" s="208"/>
      <c r="O20" s="208"/>
      <c r="P20" s="208"/>
      <c r="Q20" s="208"/>
    </row>
    <row r="21" spans="1:17" ht="13.5" customHeight="1">
      <c r="A21" s="204">
        <v>207</v>
      </c>
      <c r="B21" s="205" t="s">
        <v>122</v>
      </c>
      <c r="C21" s="205" t="s">
        <v>122</v>
      </c>
      <c r="D21" s="206" t="s">
        <v>135</v>
      </c>
      <c r="E21" s="207">
        <f t="shared" si="0"/>
        <v>45.7</v>
      </c>
      <c r="F21" s="207">
        <f t="shared" si="1"/>
        <v>45.7</v>
      </c>
      <c r="G21" s="208"/>
      <c r="H21" s="208">
        <v>45.7</v>
      </c>
      <c r="I21" s="208"/>
      <c r="J21" s="208"/>
      <c r="K21" s="207"/>
      <c r="L21" s="208"/>
      <c r="M21" s="208"/>
      <c r="N21" s="208"/>
      <c r="O21" s="208"/>
      <c r="P21" s="208"/>
      <c r="Q21" s="208"/>
    </row>
    <row r="22" spans="1:17" ht="13.5" customHeight="1">
      <c r="A22" s="204">
        <v>208</v>
      </c>
      <c r="B22" s="205"/>
      <c r="C22" s="205"/>
      <c r="D22" s="206" t="s">
        <v>137</v>
      </c>
      <c r="E22" s="207">
        <f t="shared" ref="E22:E33" si="2">F22+I22+J22+K22+N22+O22+P22+Q22</f>
        <v>130.15</v>
      </c>
      <c r="F22" s="207">
        <f t="shared" ref="F22:F33" si="3">G22+H22</f>
        <v>40.299999999999997</v>
      </c>
      <c r="G22" s="208">
        <v>40.299999999999997</v>
      </c>
      <c r="H22" s="208">
        <v>0</v>
      </c>
      <c r="I22" s="208">
        <v>0</v>
      </c>
      <c r="J22" s="208">
        <v>0</v>
      </c>
      <c r="K22" s="207">
        <f t="shared" ref="K22:K33" si="4">L22+M22</f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89.85</v>
      </c>
      <c r="Q22" s="208">
        <v>0</v>
      </c>
    </row>
    <row r="23" spans="1:17" ht="13.5" customHeight="1">
      <c r="A23" s="204"/>
      <c r="B23" s="205" t="s">
        <v>133</v>
      </c>
      <c r="C23" s="205"/>
      <c r="D23" s="206" t="s">
        <v>138</v>
      </c>
      <c r="E23" s="207">
        <f t="shared" si="2"/>
        <v>130.15</v>
      </c>
      <c r="F23" s="207">
        <f t="shared" si="3"/>
        <v>40.299999999999997</v>
      </c>
      <c r="G23" s="208">
        <v>40.299999999999997</v>
      </c>
      <c r="H23" s="208">
        <v>0</v>
      </c>
      <c r="I23" s="208">
        <v>0</v>
      </c>
      <c r="J23" s="208">
        <v>0</v>
      </c>
      <c r="K23" s="207">
        <f t="shared" si="4"/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89.85</v>
      </c>
      <c r="Q23" s="208">
        <v>0</v>
      </c>
    </row>
    <row r="24" spans="1:17" ht="13.5" customHeight="1">
      <c r="A24" s="204">
        <v>208</v>
      </c>
      <c r="B24" s="205" t="s">
        <v>139</v>
      </c>
      <c r="C24" s="205" t="s">
        <v>112</v>
      </c>
      <c r="D24" s="206" t="s">
        <v>140</v>
      </c>
      <c r="E24" s="207">
        <f t="shared" si="2"/>
        <v>0.11</v>
      </c>
      <c r="F24" s="207">
        <f t="shared" si="3"/>
        <v>0</v>
      </c>
      <c r="G24" s="208">
        <v>0</v>
      </c>
      <c r="H24" s="208">
        <v>0</v>
      </c>
      <c r="I24" s="208">
        <v>0</v>
      </c>
      <c r="J24" s="208">
        <v>0</v>
      </c>
      <c r="K24" s="207">
        <f t="shared" si="4"/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0.11</v>
      </c>
      <c r="Q24" s="208">
        <v>0</v>
      </c>
    </row>
    <row r="25" spans="1:17" ht="13.5" customHeight="1">
      <c r="A25" s="204">
        <v>208</v>
      </c>
      <c r="B25" s="205" t="s">
        <v>139</v>
      </c>
      <c r="C25" s="205" t="s">
        <v>124</v>
      </c>
      <c r="D25" s="206" t="s">
        <v>141</v>
      </c>
      <c r="E25" s="207">
        <f t="shared" si="2"/>
        <v>12.8</v>
      </c>
      <c r="F25" s="207">
        <f t="shared" si="3"/>
        <v>11.63</v>
      </c>
      <c r="G25" s="208">
        <v>11.63</v>
      </c>
      <c r="H25" s="208">
        <v>0</v>
      </c>
      <c r="I25" s="208">
        <v>0</v>
      </c>
      <c r="J25" s="208">
        <v>0</v>
      </c>
      <c r="K25" s="207">
        <f t="shared" si="4"/>
        <v>0</v>
      </c>
      <c r="L25" s="208">
        <v>0</v>
      </c>
      <c r="M25" s="208">
        <v>0</v>
      </c>
      <c r="N25" s="208">
        <v>0</v>
      </c>
      <c r="O25" s="208">
        <v>0</v>
      </c>
      <c r="P25" s="208">
        <v>1.17</v>
      </c>
      <c r="Q25" s="208">
        <v>0</v>
      </c>
    </row>
    <row r="26" spans="1:17" ht="13.5" customHeight="1">
      <c r="A26" s="204">
        <v>208</v>
      </c>
      <c r="B26" s="205" t="s">
        <v>139</v>
      </c>
      <c r="C26" s="205" t="s">
        <v>133</v>
      </c>
      <c r="D26" s="206" t="s">
        <v>142</v>
      </c>
      <c r="E26" s="207">
        <f t="shared" si="2"/>
        <v>117.24</v>
      </c>
      <c r="F26" s="207">
        <f t="shared" si="3"/>
        <v>28.67</v>
      </c>
      <c r="G26" s="208">
        <v>28.67</v>
      </c>
      <c r="H26" s="208">
        <v>0</v>
      </c>
      <c r="I26" s="208">
        <v>0</v>
      </c>
      <c r="J26" s="208">
        <v>0</v>
      </c>
      <c r="K26" s="207">
        <f t="shared" si="4"/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88.57</v>
      </c>
      <c r="Q26" s="208">
        <v>0</v>
      </c>
    </row>
    <row r="27" spans="1:17" ht="13.5" customHeight="1">
      <c r="A27" s="204">
        <v>210</v>
      </c>
      <c r="B27" s="205"/>
      <c r="C27" s="205"/>
      <c r="D27" s="206" t="s">
        <v>143</v>
      </c>
      <c r="E27" s="207">
        <f t="shared" si="2"/>
        <v>67.489999999999995</v>
      </c>
      <c r="F27" s="207">
        <f t="shared" si="3"/>
        <v>18.850000000000001</v>
      </c>
      <c r="G27" s="208">
        <v>18.850000000000001</v>
      </c>
      <c r="H27" s="208">
        <v>0</v>
      </c>
      <c r="I27" s="208">
        <v>0</v>
      </c>
      <c r="J27" s="208">
        <v>0</v>
      </c>
      <c r="K27" s="207">
        <f t="shared" si="4"/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48.64</v>
      </c>
      <c r="Q27" s="208">
        <v>0</v>
      </c>
    </row>
    <row r="28" spans="1:17" ht="13.5" customHeight="1">
      <c r="A28" s="204"/>
      <c r="B28" s="205" t="s">
        <v>120</v>
      </c>
      <c r="C28" s="205"/>
      <c r="D28" s="206" t="s">
        <v>144</v>
      </c>
      <c r="E28" s="207">
        <f t="shared" si="2"/>
        <v>67.489999999999995</v>
      </c>
      <c r="F28" s="207">
        <f t="shared" si="3"/>
        <v>18.850000000000001</v>
      </c>
      <c r="G28" s="208">
        <v>18.850000000000001</v>
      </c>
      <c r="H28" s="208">
        <v>0</v>
      </c>
      <c r="I28" s="208">
        <v>0</v>
      </c>
      <c r="J28" s="208">
        <v>0</v>
      </c>
      <c r="K28" s="207">
        <f t="shared" si="4"/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48.64</v>
      </c>
      <c r="Q28" s="208">
        <v>0</v>
      </c>
    </row>
    <row r="29" spans="1:17" ht="13.5" customHeight="1">
      <c r="A29" s="204">
        <v>210</v>
      </c>
      <c r="B29" s="205" t="s">
        <v>145</v>
      </c>
      <c r="C29" s="205" t="s">
        <v>112</v>
      </c>
      <c r="D29" s="206" t="s">
        <v>146</v>
      </c>
      <c r="E29" s="207">
        <f t="shared" si="2"/>
        <v>5.57</v>
      </c>
      <c r="F29" s="207">
        <f t="shared" si="3"/>
        <v>0</v>
      </c>
      <c r="G29" s="208">
        <v>0</v>
      </c>
      <c r="H29" s="208">
        <v>0</v>
      </c>
      <c r="I29" s="208">
        <v>0</v>
      </c>
      <c r="J29" s="208">
        <v>0</v>
      </c>
      <c r="K29" s="207">
        <f t="shared" si="4"/>
        <v>0</v>
      </c>
      <c r="L29" s="208">
        <v>0</v>
      </c>
      <c r="M29" s="208">
        <v>0</v>
      </c>
      <c r="N29" s="208">
        <v>0</v>
      </c>
      <c r="O29" s="208">
        <v>0</v>
      </c>
      <c r="P29" s="208">
        <v>5.57</v>
      </c>
      <c r="Q29" s="208">
        <v>0</v>
      </c>
    </row>
    <row r="30" spans="1:17" ht="13.5" customHeight="1">
      <c r="A30" s="204">
        <v>210</v>
      </c>
      <c r="B30" s="205" t="s">
        <v>145</v>
      </c>
      <c r="C30" s="205" t="s">
        <v>124</v>
      </c>
      <c r="D30" s="206" t="s">
        <v>147</v>
      </c>
      <c r="E30" s="207">
        <f t="shared" si="2"/>
        <v>61.92</v>
      </c>
      <c r="F30" s="207">
        <f t="shared" si="3"/>
        <v>18.850000000000001</v>
      </c>
      <c r="G30" s="208">
        <v>18.850000000000001</v>
      </c>
      <c r="H30" s="208">
        <v>0</v>
      </c>
      <c r="I30" s="208">
        <v>0</v>
      </c>
      <c r="J30" s="208">
        <v>0</v>
      </c>
      <c r="K30" s="207">
        <f t="shared" si="4"/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43.07</v>
      </c>
      <c r="Q30" s="208">
        <v>0</v>
      </c>
    </row>
    <row r="31" spans="1:17" ht="13.5" customHeight="1">
      <c r="A31" s="204">
        <v>221</v>
      </c>
      <c r="B31" s="205"/>
      <c r="C31" s="205"/>
      <c r="D31" s="206" t="s">
        <v>148</v>
      </c>
      <c r="E31" s="207">
        <f t="shared" si="2"/>
        <v>73.09</v>
      </c>
      <c r="F31" s="207">
        <f t="shared" si="3"/>
        <v>20.420000000000002</v>
      </c>
      <c r="G31" s="208">
        <v>20.420000000000002</v>
      </c>
      <c r="H31" s="208">
        <v>0</v>
      </c>
      <c r="I31" s="208">
        <v>0</v>
      </c>
      <c r="J31" s="208">
        <v>0</v>
      </c>
      <c r="K31" s="207">
        <f t="shared" si="4"/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52.67</v>
      </c>
      <c r="Q31" s="208">
        <v>0</v>
      </c>
    </row>
    <row r="32" spans="1:17" ht="13.5" customHeight="1">
      <c r="A32" s="204"/>
      <c r="B32" s="205" t="s">
        <v>124</v>
      </c>
      <c r="C32" s="205"/>
      <c r="D32" s="206" t="s">
        <v>149</v>
      </c>
      <c r="E32" s="207">
        <f t="shared" si="2"/>
        <v>73.09</v>
      </c>
      <c r="F32" s="207">
        <f t="shared" si="3"/>
        <v>20.420000000000002</v>
      </c>
      <c r="G32" s="208">
        <v>20.420000000000002</v>
      </c>
      <c r="H32" s="208">
        <v>0</v>
      </c>
      <c r="I32" s="208">
        <v>0</v>
      </c>
      <c r="J32" s="208">
        <v>0</v>
      </c>
      <c r="K32" s="207">
        <f t="shared" si="4"/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52.67</v>
      </c>
      <c r="Q32" s="208">
        <v>0</v>
      </c>
    </row>
    <row r="33" spans="1:17" ht="13.5" customHeight="1">
      <c r="A33" s="204">
        <v>221</v>
      </c>
      <c r="B33" s="205" t="s">
        <v>126</v>
      </c>
      <c r="C33" s="205" t="s">
        <v>112</v>
      </c>
      <c r="D33" s="206" t="s">
        <v>150</v>
      </c>
      <c r="E33" s="207">
        <f t="shared" si="2"/>
        <v>73.09</v>
      </c>
      <c r="F33" s="207">
        <f t="shared" si="3"/>
        <v>20.420000000000002</v>
      </c>
      <c r="G33" s="208">
        <v>20.420000000000002</v>
      </c>
      <c r="H33" s="208">
        <v>0</v>
      </c>
      <c r="I33" s="208">
        <v>0</v>
      </c>
      <c r="J33" s="208">
        <v>0</v>
      </c>
      <c r="K33" s="207">
        <f t="shared" si="4"/>
        <v>0</v>
      </c>
      <c r="L33" s="208">
        <v>0</v>
      </c>
      <c r="M33" s="208">
        <v>0</v>
      </c>
      <c r="N33" s="208">
        <v>0</v>
      </c>
      <c r="O33" s="208">
        <v>0</v>
      </c>
      <c r="P33" s="208">
        <v>52.67</v>
      </c>
      <c r="Q33" s="208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honeticPr fontId="9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showGridLines="0" showZeros="0" workbookViewId="0">
      <selection activeCell="L18" sqref="L18"/>
    </sheetView>
  </sheetViews>
  <sheetFormatPr defaultColWidth="9" defaultRowHeight="13.5"/>
  <cols>
    <col min="1" max="1" width="30.5" customWidth="1"/>
    <col min="2" max="15" width="16" customWidth="1"/>
  </cols>
  <sheetData>
    <row r="1" spans="1:15" ht="27" customHeight="1">
      <c r="A1" s="368" t="s">
        <v>157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3.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369" t="s">
        <v>158</v>
      </c>
      <c r="O2" s="369"/>
    </row>
    <row r="3" spans="1:15" ht="30" customHeight="1">
      <c r="A3" s="87" t="s">
        <v>25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8"/>
      <c r="M3" s="188"/>
      <c r="N3" s="370" t="s">
        <v>26</v>
      </c>
      <c r="O3" s="370"/>
    </row>
    <row r="4" spans="1:15" ht="13.5" customHeight="1">
      <c r="A4" s="380" t="s">
        <v>79</v>
      </c>
      <c r="B4" s="190" t="s">
        <v>159</v>
      </c>
      <c r="C4" s="191"/>
      <c r="D4" s="191"/>
      <c r="E4" s="191"/>
      <c r="F4" s="191"/>
      <c r="G4" s="191"/>
      <c r="H4" s="192"/>
      <c r="I4" s="192"/>
      <c r="J4" s="192"/>
      <c r="K4" s="190" t="s">
        <v>160</v>
      </c>
      <c r="L4" s="191"/>
      <c r="M4" s="191"/>
      <c r="N4" s="191"/>
      <c r="O4" s="198"/>
    </row>
    <row r="5" spans="1:15" ht="13.5" customHeight="1">
      <c r="A5" s="381"/>
      <c r="B5" s="380" t="s">
        <v>82</v>
      </c>
      <c r="C5" s="371" t="s">
        <v>83</v>
      </c>
      <c r="D5" s="372"/>
      <c r="E5" s="373"/>
      <c r="F5" s="383" t="s">
        <v>161</v>
      </c>
      <c r="G5" s="383" t="s">
        <v>37</v>
      </c>
      <c r="H5" s="374" t="s">
        <v>84</v>
      </c>
      <c r="I5" s="375"/>
      <c r="J5" s="376"/>
      <c r="K5" s="384" t="s">
        <v>82</v>
      </c>
      <c r="L5" s="377" t="s">
        <v>87</v>
      </c>
      <c r="M5" s="378"/>
      <c r="N5" s="379"/>
      <c r="O5" s="384" t="s">
        <v>88</v>
      </c>
    </row>
    <row r="6" spans="1:15" ht="24" customHeight="1">
      <c r="A6" s="382"/>
      <c r="B6" s="382"/>
      <c r="C6" s="194" t="s">
        <v>89</v>
      </c>
      <c r="D6" s="194" t="s">
        <v>90</v>
      </c>
      <c r="E6" s="194" t="s">
        <v>91</v>
      </c>
      <c r="F6" s="383"/>
      <c r="G6" s="383"/>
      <c r="H6" s="193" t="s">
        <v>89</v>
      </c>
      <c r="I6" s="193" t="s">
        <v>92</v>
      </c>
      <c r="J6" s="193" t="s">
        <v>91</v>
      </c>
      <c r="K6" s="385"/>
      <c r="L6" s="199" t="s">
        <v>93</v>
      </c>
      <c r="M6" s="199" t="s">
        <v>94</v>
      </c>
      <c r="N6" s="199" t="s">
        <v>95</v>
      </c>
      <c r="O6" s="385"/>
    </row>
    <row r="7" spans="1:15" s="22" customFormat="1" ht="13.5" customHeight="1">
      <c r="A7" s="195"/>
      <c r="B7" s="196">
        <f>C7+F7+G7+H7</f>
        <v>363.72</v>
      </c>
      <c r="C7" s="196">
        <f>D7+E7</f>
        <v>363.72</v>
      </c>
      <c r="D7" s="197">
        <v>267.02</v>
      </c>
      <c r="E7" s="197">
        <v>96.7</v>
      </c>
      <c r="F7" s="197">
        <v>0</v>
      </c>
      <c r="G7" s="197">
        <v>0</v>
      </c>
      <c r="H7" s="196">
        <f>I7+J7</f>
        <v>0</v>
      </c>
      <c r="I7" s="197">
        <v>0</v>
      </c>
      <c r="J7" s="197">
        <v>0</v>
      </c>
      <c r="K7" s="196">
        <f>L7+M7+N7+O7</f>
        <v>363.72</v>
      </c>
      <c r="L7" s="197">
        <v>237.96</v>
      </c>
      <c r="M7" s="197">
        <v>14.66</v>
      </c>
      <c r="N7" s="197">
        <v>14.4</v>
      </c>
      <c r="O7" s="197">
        <v>96.7</v>
      </c>
    </row>
    <row r="8" spans="1:15" ht="13.5" customHeight="1">
      <c r="A8" s="195" t="s">
        <v>96</v>
      </c>
      <c r="B8" s="196">
        <f t="shared" ref="B8:B13" si="0">C8+F8+G8+H8</f>
        <v>363.72</v>
      </c>
      <c r="C8" s="196">
        <f t="shared" ref="C8:C13" si="1">D8+E8</f>
        <v>363.72</v>
      </c>
      <c r="D8" s="197">
        <v>267.02</v>
      </c>
      <c r="E8" s="197">
        <v>96.7</v>
      </c>
      <c r="F8" s="197">
        <v>0</v>
      </c>
      <c r="G8" s="197">
        <v>0</v>
      </c>
      <c r="H8" s="196">
        <f t="shared" ref="H8:H13" si="2">I8+J8</f>
        <v>0</v>
      </c>
      <c r="I8" s="197">
        <v>0</v>
      </c>
      <c r="J8" s="197">
        <v>0</v>
      </c>
      <c r="K8" s="196">
        <f t="shared" ref="K8:K13" si="3">L8+M8+N8+O8</f>
        <v>363.72</v>
      </c>
      <c r="L8" s="197">
        <v>237.96</v>
      </c>
      <c r="M8" s="197">
        <v>14.66</v>
      </c>
      <c r="N8" s="197">
        <v>14.4</v>
      </c>
      <c r="O8" s="197">
        <v>96.7</v>
      </c>
    </row>
    <row r="9" spans="1:15" ht="13.5" customHeight="1">
      <c r="A9" s="195" t="s">
        <v>97</v>
      </c>
      <c r="B9" s="196">
        <f t="shared" si="0"/>
        <v>86.39</v>
      </c>
      <c r="C9" s="196">
        <f t="shared" si="1"/>
        <v>86.39</v>
      </c>
      <c r="D9" s="197">
        <v>30.69</v>
      </c>
      <c r="E9" s="197">
        <v>55.7</v>
      </c>
      <c r="F9" s="197">
        <v>0</v>
      </c>
      <c r="G9" s="197">
        <v>0</v>
      </c>
      <c r="H9" s="196">
        <f t="shared" si="2"/>
        <v>0</v>
      </c>
      <c r="I9" s="197">
        <v>0</v>
      </c>
      <c r="J9" s="197">
        <v>0</v>
      </c>
      <c r="K9" s="196">
        <f t="shared" si="3"/>
        <v>86.39</v>
      </c>
      <c r="L9" s="197">
        <v>22.38</v>
      </c>
      <c r="M9" s="197">
        <v>8.31</v>
      </c>
      <c r="N9" s="197">
        <v>0</v>
      </c>
      <c r="O9" s="197">
        <v>55.7</v>
      </c>
    </row>
    <row r="10" spans="1:15" ht="13.5" customHeight="1">
      <c r="A10" s="195" t="s">
        <v>98</v>
      </c>
      <c r="B10" s="196">
        <f t="shared" si="0"/>
        <v>68.2</v>
      </c>
      <c r="C10" s="196">
        <f t="shared" si="1"/>
        <v>68.2</v>
      </c>
      <c r="D10" s="197">
        <v>45.2</v>
      </c>
      <c r="E10" s="197">
        <v>23</v>
      </c>
      <c r="F10" s="197">
        <v>0</v>
      </c>
      <c r="G10" s="197">
        <v>0</v>
      </c>
      <c r="H10" s="196">
        <f t="shared" si="2"/>
        <v>0</v>
      </c>
      <c r="I10" s="197">
        <v>0</v>
      </c>
      <c r="J10" s="197">
        <v>0</v>
      </c>
      <c r="K10" s="196">
        <f t="shared" si="3"/>
        <v>68.2</v>
      </c>
      <c r="L10" s="197">
        <v>42.69</v>
      </c>
      <c r="M10" s="197">
        <v>1.59</v>
      </c>
      <c r="N10" s="197">
        <v>0.92</v>
      </c>
      <c r="O10" s="197">
        <v>23</v>
      </c>
    </row>
    <row r="11" spans="1:15" ht="13.5" customHeight="1">
      <c r="A11" s="195" t="s">
        <v>99</v>
      </c>
      <c r="B11" s="196">
        <f t="shared" si="0"/>
        <v>110.33</v>
      </c>
      <c r="C11" s="196">
        <f t="shared" si="1"/>
        <v>110.33</v>
      </c>
      <c r="D11" s="197">
        <v>92.33</v>
      </c>
      <c r="E11" s="197">
        <v>18</v>
      </c>
      <c r="F11" s="197">
        <v>0</v>
      </c>
      <c r="G11" s="197">
        <v>0</v>
      </c>
      <c r="H11" s="196">
        <f t="shared" si="2"/>
        <v>0</v>
      </c>
      <c r="I11" s="197">
        <v>0</v>
      </c>
      <c r="J11" s="197">
        <v>0</v>
      </c>
      <c r="K11" s="196">
        <f t="shared" si="3"/>
        <v>110.33</v>
      </c>
      <c r="L11" s="197">
        <v>85.49</v>
      </c>
      <c r="M11" s="197">
        <v>4.05</v>
      </c>
      <c r="N11" s="197">
        <v>2.79</v>
      </c>
      <c r="O11" s="197">
        <v>18</v>
      </c>
    </row>
    <row r="12" spans="1:15" ht="13.5" customHeight="1">
      <c r="A12" s="195" t="s">
        <v>100</v>
      </c>
      <c r="B12" s="196">
        <f t="shared" si="0"/>
        <v>21.94</v>
      </c>
      <c r="C12" s="196">
        <f t="shared" si="1"/>
        <v>21.94</v>
      </c>
      <c r="D12" s="197">
        <v>21.94</v>
      </c>
      <c r="E12" s="197">
        <v>0</v>
      </c>
      <c r="F12" s="197">
        <v>0</v>
      </c>
      <c r="G12" s="197">
        <v>0</v>
      </c>
      <c r="H12" s="196">
        <f t="shared" si="2"/>
        <v>0</v>
      </c>
      <c r="I12" s="197">
        <v>0</v>
      </c>
      <c r="J12" s="197">
        <v>0</v>
      </c>
      <c r="K12" s="196">
        <f t="shared" si="3"/>
        <v>21.94</v>
      </c>
      <c r="L12" s="197">
        <v>21.78</v>
      </c>
      <c r="M12" s="197">
        <v>0.12</v>
      </c>
      <c r="N12" s="197">
        <v>0.04</v>
      </c>
      <c r="O12" s="197">
        <v>0</v>
      </c>
    </row>
    <row r="13" spans="1:15" ht="13.5" customHeight="1">
      <c r="A13" s="195" t="s">
        <v>101</v>
      </c>
      <c r="B13" s="196">
        <f t="shared" si="0"/>
        <v>76.86</v>
      </c>
      <c r="C13" s="196">
        <f t="shared" si="1"/>
        <v>76.86</v>
      </c>
      <c r="D13" s="197">
        <v>76.86</v>
      </c>
      <c r="E13" s="197">
        <v>0</v>
      </c>
      <c r="F13" s="197">
        <v>0</v>
      </c>
      <c r="G13" s="197">
        <v>0</v>
      </c>
      <c r="H13" s="196">
        <f t="shared" si="2"/>
        <v>0</v>
      </c>
      <c r="I13" s="197">
        <v>0</v>
      </c>
      <c r="J13" s="197">
        <v>0</v>
      </c>
      <c r="K13" s="196">
        <f t="shared" si="3"/>
        <v>76.86</v>
      </c>
      <c r="L13" s="197">
        <v>65.62</v>
      </c>
      <c r="M13" s="197">
        <v>0.59</v>
      </c>
      <c r="N13" s="197">
        <v>10.65</v>
      </c>
      <c r="O13" s="197">
        <v>0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honeticPr fontId="9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Zeros="0" topLeftCell="A10" workbookViewId="0">
      <selection activeCell="E18" sqref="E18"/>
    </sheetView>
  </sheetViews>
  <sheetFormatPr defaultColWidth="9" defaultRowHeight="13.5"/>
  <cols>
    <col min="1" max="10" width="15.25" customWidth="1"/>
  </cols>
  <sheetData>
    <row r="1" spans="1:10" ht="27" customHeight="1">
      <c r="A1" s="397" t="s">
        <v>162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3.5" customHeight="1">
      <c r="A2" s="181"/>
      <c r="B2" s="181"/>
      <c r="C2" s="181"/>
      <c r="D2" s="181"/>
      <c r="E2" s="181"/>
      <c r="F2" s="181"/>
      <c r="G2" s="181"/>
      <c r="H2" s="181"/>
      <c r="I2" s="398" t="s">
        <v>163</v>
      </c>
      <c r="J2" s="398"/>
    </row>
    <row r="3" spans="1:10" ht="20.25" customHeight="1">
      <c r="A3" s="87" t="s">
        <v>25</v>
      </c>
      <c r="B3" s="182"/>
      <c r="C3" s="182"/>
      <c r="D3" s="182"/>
      <c r="E3" s="182"/>
      <c r="F3" s="182"/>
      <c r="G3" s="182"/>
      <c r="H3" s="182"/>
      <c r="I3" s="399" t="s">
        <v>26</v>
      </c>
      <c r="J3" s="399"/>
    </row>
    <row r="4" spans="1:10" ht="13.5" customHeight="1">
      <c r="A4" s="391" t="s">
        <v>79</v>
      </c>
      <c r="B4" s="400" t="s">
        <v>104</v>
      </c>
      <c r="C4" s="400"/>
      <c r="D4" s="400"/>
      <c r="E4" s="394" t="s">
        <v>105</v>
      </c>
      <c r="F4" s="401" t="s">
        <v>164</v>
      </c>
      <c r="G4" s="402"/>
      <c r="H4" s="402"/>
      <c r="I4" s="402"/>
      <c r="J4" s="403"/>
    </row>
    <row r="5" spans="1:10" ht="13.5" customHeight="1">
      <c r="A5" s="392"/>
      <c r="B5" s="391" t="s">
        <v>106</v>
      </c>
      <c r="C5" s="391" t="s">
        <v>107</v>
      </c>
      <c r="D5" s="391" t="s">
        <v>108</v>
      </c>
      <c r="E5" s="395"/>
      <c r="F5" s="386" t="s">
        <v>82</v>
      </c>
      <c r="G5" s="388" t="s">
        <v>87</v>
      </c>
      <c r="H5" s="389"/>
      <c r="I5" s="390"/>
      <c r="J5" s="386" t="s">
        <v>88</v>
      </c>
    </row>
    <row r="6" spans="1:10" ht="24" customHeight="1">
      <c r="A6" s="393"/>
      <c r="B6" s="393"/>
      <c r="C6" s="393"/>
      <c r="D6" s="393"/>
      <c r="E6" s="396"/>
      <c r="F6" s="387"/>
      <c r="G6" s="183" t="s">
        <v>93</v>
      </c>
      <c r="H6" s="183" t="s">
        <v>94</v>
      </c>
      <c r="I6" s="183" t="s">
        <v>95</v>
      </c>
      <c r="J6" s="387"/>
    </row>
    <row r="7" spans="1:10" s="22" customFormat="1" ht="24" customHeight="1">
      <c r="A7" s="184"/>
      <c r="B7" s="185"/>
      <c r="C7" s="186"/>
      <c r="D7" s="186"/>
      <c r="E7" s="185" t="s">
        <v>82</v>
      </c>
      <c r="F7" s="187">
        <f>G7+H7+I7+J7</f>
        <v>363.72</v>
      </c>
      <c r="G7" s="187">
        <v>237.96</v>
      </c>
      <c r="H7" s="187">
        <v>14.66</v>
      </c>
      <c r="I7" s="187">
        <v>14.4</v>
      </c>
      <c r="J7" s="187">
        <v>96.7</v>
      </c>
    </row>
    <row r="8" spans="1:10" ht="24" customHeight="1">
      <c r="A8" s="184" t="s">
        <v>96</v>
      </c>
      <c r="B8" s="185"/>
      <c r="C8" s="186"/>
      <c r="D8" s="186"/>
      <c r="E8" s="185"/>
      <c r="F8" s="187">
        <f t="shared" ref="F8:F15" si="0">G8+H8+I8+J8</f>
        <v>363.72</v>
      </c>
      <c r="G8" s="187">
        <v>237.96</v>
      </c>
      <c r="H8" s="187">
        <v>14.66</v>
      </c>
      <c r="I8" s="187">
        <v>14.4</v>
      </c>
      <c r="J8" s="187">
        <v>96.7</v>
      </c>
    </row>
    <row r="9" spans="1:10" ht="24" customHeight="1">
      <c r="A9" s="184" t="s">
        <v>109</v>
      </c>
      <c r="B9" s="185">
        <v>207</v>
      </c>
      <c r="C9" s="186"/>
      <c r="D9" s="186"/>
      <c r="E9" s="185" t="s">
        <v>110</v>
      </c>
      <c r="F9" s="187">
        <f t="shared" si="0"/>
        <v>284.14999999999998</v>
      </c>
      <c r="G9" s="187">
        <v>170.02</v>
      </c>
      <c r="H9" s="187">
        <v>13.9</v>
      </c>
      <c r="I9" s="187">
        <v>3.53</v>
      </c>
      <c r="J9" s="187">
        <v>96.7</v>
      </c>
    </row>
    <row r="10" spans="1:10" ht="24" customHeight="1">
      <c r="A10" s="184" t="s">
        <v>111</v>
      </c>
      <c r="B10" s="185"/>
      <c r="C10" s="186" t="s">
        <v>112</v>
      </c>
      <c r="D10" s="186"/>
      <c r="E10" s="185" t="s">
        <v>113</v>
      </c>
      <c r="F10" s="187">
        <f t="shared" si="0"/>
        <v>139.38999999999999</v>
      </c>
      <c r="G10" s="187">
        <v>89.74</v>
      </c>
      <c r="H10" s="187">
        <v>5.12</v>
      </c>
      <c r="I10" s="187">
        <v>3.53</v>
      </c>
      <c r="J10" s="187">
        <v>41</v>
      </c>
    </row>
    <row r="11" spans="1:10" ht="24" customHeight="1">
      <c r="A11" s="184" t="s">
        <v>114</v>
      </c>
      <c r="B11" s="185">
        <v>207</v>
      </c>
      <c r="C11" s="186" t="s">
        <v>115</v>
      </c>
      <c r="D11" s="186" t="s">
        <v>116</v>
      </c>
      <c r="E11" s="185" t="s">
        <v>117</v>
      </c>
      <c r="F11" s="187">
        <f t="shared" si="0"/>
        <v>31.94</v>
      </c>
      <c r="G11" s="187">
        <v>29.7</v>
      </c>
      <c r="H11" s="187">
        <v>1.4</v>
      </c>
      <c r="I11" s="187">
        <v>0.84</v>
      </c>
      <c r="J11" s="187">
        <v>0</v>
      </c>
    </row>
    <row r="12" spans="1:10" ht="24" customHeight="1">
      <c r="A12" s="184" t="s">
        <v>114</v>
      </c>
      <c r="B12" s="185">
        <v>207</v>
      </c>
      <c r="C12" s="186" t="s">
        <v>115</v>
      </c>
      <c r="D12" s="186" t="s">
        <v>118</v>
      </c>
      <c r="E12" s="185" t="s">
        <v>119</v>
      </c>
      <c r="F12" s="187">
        <f t="shared" si="0"/>
        <v>66.45</v>
      </c>
      <c r="G12" s="187">
        <v>60.04</v>
      </c>
      <c r="H12" s="187">
        <v>3.72</v>
      </c>
      <c r="I12" s="187">
        <v>2.69</v>
      </c>
      <c r="J12" s="187">
        <v>0</v>
      </c>
    </row>
    <row r="13" spans="1:10" ht="24" customHeight="1">
      <c r="A13" s="184" t="s">
        <v>114</v>
      </c>
      <c r="B13" s="185">
        <v>207</v>
      </c>
      <c r="C13" s="186" t="s">
        <v>115</v>
      </c>
      <c r="D13" s="186" t="s">
        <v>120</v>
      </c>
      <c r="E13" s="185" t="s">
        <v>121</v>
      </c>
      <c r="F13" s="187">
        <f t="shared" si="0"/>
        <v>18</v>
      </c>
      <c r="G13" s="187"/>
      <c r="H13" s="187"/>
      <c r="I13" s="187"/>
      <c r="J13" s="187">
        <v>18</v>
      </c>
    </row>
    <row r="14" spans="1:10" ht="24" customHeight="1">
      <c r="A14" s="184" t="s">
        <v>114</v>
      </c>
      <c r="B14" s="185">
        <v>207</v>
      </c>
      <c r="C14" s="186" t="s">
        <v>115</v>
      </c>
      <c r="D14" s="186" t="s">
        <v>122</v>
      </c>
      <c r="E14" s="175" t="s">
        <v>123</v>
      </c>
      <c r="F14" s="187">
        <f t="shared" si="0"/>
        <v>23</v>
      </c>
      <c r="G14" s="187"/>
      <c r="H14" s="187"/>
      <c r="I14" s="187"/>
      <c r="J14" s="187">
        <v>23</v>
      </c>
    </row>
    <row r="15" spans="1:10" ht="24" customHeight="1">
      <c r="A15" s="184" t="s">
        <v>111</v>
      </c>
      <c r="B15" s="185"/>
      <c r="C15" s="186" t="s">
        <v>124</v>
      </c>
      <c r="D15" s="186"/>
      <c r="E15" s="185" t="s">
        <v>125</v>
      </c>
      <c r="F15" s="187">
        <f t="shared" si="0"/>
        <v>89.06</v>
      </c>
      <c r="G15" s="187">
        <v>80.28</v>
      </c>
      <c r="H15" s="187">
        <v>8.7799999999999994</v>
      </c>
      <c r="I15" s="187">
        <v>0</v>
      </c>
      <c r="J15" s="187">
        <v>0</v>
      </c>
    </row>
    <row r="16" spans="1:10" ht="24" customHeight="1">
      <c r="A16" s="184" t="s">
        <v>114</v>
      </c>
      <c r="B16" s="185">
        <v>207</v>
      </c>
      <c r="C16" s="186" t="s">
        <v>126</v>
      </c>
      <c r="D16" s="186" t="s">
        <v>122</v>
      </c>
      <c r="E16" s="185" t="s">
        <v>127</v>
      </c>
      <c r="F16" s="187">
        <v>89.06</v>
      </c>
      <c r="G16" s="187">
        <v>80.28</v>
      </c>
      <c r="H16" s="187">
        <v>8.7799999999999994</v>
      </c>
      <c r="I16" s="187">
        <v>0</v>
      </c>
      <c r="J16" s="187">
        <v>0</v>
      </c>
    </row>
    <row r="17" spans="1:10" ht="24" customHeight="1">
      <c r="A17" s="184" t="s">
        <v>114</v>
      </c>
      <c r="B17" s="185">
        <v>207</v>
      </c>
      <c r="C17" s="186" t="s">
        <v>128</v>
      </c>
      <c r="D17" s="186" t="s">
        <v>133</v>
      </c>
      <c r="E17" s="185" t="s">
        <v>156</v>
      </c>
      <c r="F17" s="187">
        <f>G17+H17+I17+J17</f>
        <v>10</v>
      </c>
      <c r="G17" s="187"/>
      <c r="H17" s="187"/>
      <c r="I17" s="187"/>
      <c r="J17" s="187">
        <v>10</v>
      </c>
    </row>
    <row r="18" spans="1:10" ht="24" customHeight="1">
      <c r="A18" s="184" t="s">
        <v>114</v>
      </c>
      <c r="B18" s="185"/>
      <c r="C18" s="186" t="s">
        <v>122</v>
      </c>
      <c r="D18" s="186"/>
      <c r="E18" s="185" t="s">
        <v>135</v>
      </c>
      <c r="F18" s="187">
        <f>G18+H18+I18+J18</f>
        <v>45.7</v>
      </c>
      <c r="G18" s="187"/>
      <c r="H18" s="187"/>
      <c r="I18" s="187"/>
      <c r="J18" s="187">
        <v>45.7</v>
      </c>
    </row>
    <row r="19" spans="1:10" ht="24" customHeight="1">
      <c r="A19" s="184" t="s">
        <v>114</v>
      </c>
      <c r="B19" s="185">
        <v>207</v>
      </c>
      <c r="C19" s="186" t="s">
        <v>122</v>
      </c>
      <c r="D19" s="186" t="s">
        <v>122</v>
      </c>
      <c r="E19" s="185" t="s">
        <v>135</v>
      </c>
      <c r="F19" s="187">
        <v>90.06</v>
      </c>
      <c r="G19" s="187"/>
      <c r="H19" s="187"/>
      <c r="I19" s="187"/>
      <c r="J19" s="187"/>
    </row>
    <row r="20" spans="1:10" ht="24" customHeight="1">
      <c r="A20" s="184" t="s">
        <v>109</v>
      </c>
      <c r="B20" s="185">
        <v>208</v>
      </c>
      <c r="C20" s="186"/>
      <c r="D20" s="186"/>
      <c r="E20" s="185" t="s">
        <v>137</v>
      </c>
      <c r="F20" s="187">
        <v>40.299999999999997</v>
      </c>
      <c r="G20" s="187">
        <v>28.67</v>
      </c>
      <c r="H20" s="187">
        <v>0.76</v>
      </c>
      <c r="I20" s="187">
        <v>10.87</v>
      </c>
      <c r="J20" s="187">
        <v>0</v>
      </c>
    </row>
    <row r="21" spans="1:10" ht="24" customHeight="1">
      <c r="A21" s="184" t="s">
        <v>111</v>
      </c>
      <c r="B21" s="185"/>
      <c r="C21" s="186" t="s">
        <v>133</v>
      </c>
      <c r="D21" s="186"/>
      <c r="E21" s="185" t="s">
        <v>138</v>
      </c>
      <c r="F21" s="187">
        <v>40.299999999999997</v>
      </c>
      <c r="G21" s="187">
        <v>28.67</v>
      </c>
      <c r="H21" s="187">
        <v>0.76</v>
      </c>
      <c r="I21" s="187">
        <v>10.87</v>
      </c>
      <c r="J21" s="187">
        <v>0</v>
      </c>
    </row>
    <row r="22" spans="1:10" ht="24" customHeight="1">
      <c r="A22" s="184" t="s">
        <v>114</v>
      </c>
      <c r="B22" s="185">
        <v>208</v>
      </c>
      <c r="C22" s="186" t="s">
        <v>139</v>
      </c>
      <c r="D22" s="186" t="s">
        <v>124</v>
      </c>
      <c r="E22" s="185" t="s">
        <v>141</v>
      </c>
      <c r="F22" s="187">
        <v>11.63</v>
      </c>
      <c r="G22" s="187">
        <v>0</v>
      </c>
      <c r="H22" s="187">
        <v>0.76</v>
      </c>
      <c r="I22" s="187">
        <v>10.87</v>
      </c>
      <c r="J22" s="187">
        <v>0</v>
      </c>
    </row>
    <row r="23" spans="1:10" ht="24" customHeight="1">
      <c r="A23" s="184" t="s">
        <v>114</v>
      </c>
      <c r="B23" s="185">
        <v>208</v>
      </c>
      <c r="C23" s="186" t="s">
        <v>139</v>
      </c>
      <c r="D23" s="186" t="s">
        <v>133</v>
      </c>
      <c r="E23" s="185" t="s">
        <v>142</v>
      </c>
      <c r="F23" s="187">
        <v>28.67</v>
      </c>
      <c r="G23" s="187">
        <v>28.67</v>
      </c>
      <c r="H23" s="187">
        <v>0</v>
      </c>
      <c r="I23" s="187">
        <v>0</v>
      </c>
      <c r="J23" s="187">
        <v>0</v>
      </c>
    </row>
    <row r="24" spans="1:10" ht="24" customHeight="1">
      <c r="A24" s="184" t="s">
        <v>109</v>
      </c>
      <c r="B24" s="185">
        <v>210</v>
      </c>
      <c r="C24" s="186"/>
      <c r="D24" s="186"/>
      <c r="E24" s="185" t="s">
        <v>143</v>
      </c>
      <c r="F24" s="187">
        <v>18.850000000000001</v>
      </c>
      <c r="G24" s="187">
        <v>18.850000000000001</v>
      </c>
      <c r="H24" s="187">
        <v>0</v>
      </c>
      <c r="I24" s="187">
        <v>0</v>
      </c>
      <c r="J24" s="187">
        <v>0</v>
      </c>
    </row>
    <row r="25" spans="1:10" ht="24" customHeight="1">
      <c r="A25" s="184" t="s">
        <v>111</v>
      </c>
      <c r="B25" s="185"/>
      <c r="C25" s="186" t="s">
        <v>120</v>
      </c>
      <c r="D25" s="186"/>
      <c r="E25" s="185" t="s">
        <v>144</v>
      </c>
      <c r="F25" s="187">
        <v>18.850000000000001</v>
      </c>
      <c r="G25" s="187">
        <v>18.850000000000001</v>
      </c>
      <c r="H25" s="187">
        <v>0</v>
      </c>
      <c r="I25" s="187">
        <v>0</v>
      </c>
      <c r="J25" s="187">
        <v>0</v>
      </c>
    </row>
    <row r="26" spans="1:10" ht="24" customHeight="1">
      <c r="A26" s="184" t="s">
        <v>114</v>
      </c>
      <c r="B26" s="185">
        <v>210</v>
      </c>
      <c r="C26" s="186" t="s">
        <v>145</v>
      </c>
      <c r="D26" s="186" t="s">
        <v>124</v>
      </c>
      <c r="E26" s="185" t="s">
        <v>147</v>
      </c>
      <c r="F26" s="187">
        <v>18.850000000000001</v>
      </c>
      <c r="G26" s="187">
        <v>18.850000000000001</v>
      </c>
      <c r="H26" s="187">
        <v>0</v>
      </c>
      <c r="I26" s="187">
        <v>0</v>
      </c>
      <c r="J26" s="187">
        <v>0</v>
      </c>
    </row>
    <row r="27" spans="1:10" ht="24" customHeight="1">
      <c r="A27" s="184" t="s">
        <v>109</v>
      </c>
      <c r="B27" s="185">
        <v>221</v>
      </c>
      <c r="C27" s="186"/>
      <c r="D27" s="186"/>
      <c r="E27" s="185" t="s">
        <v>148</v>
      </c>
      <c r="F27" s="187">
        <v>20.420000000000002</v>
      </c>
      <c r="G27" s="187">
        <v>20.420000000000002</v>
      </c>
      <c r="H27" s="187">
        <v>0</v>
      </c>
      <c r="I27" s="187">
        <v>0</v>
      </c>
      <c r="J27" s="187">
        <v>0</v>
      </c>
    </row>
    <row r="28" spans="1:10" ht="24" customHeight="1">
      <c r="A28" s="184" t="s">
        <v>111</v>
      </c>
      <c r="B28" s="185"/>
      <c r="C28" s="186" t="s">
        <v>124</v>
      </c>
      <c r="D28" s="186"/>
      <c r="E28" s="185" t="s">
        <v>149</v>
      </c>
      <c r="F28" s="187">
        <v>20.420000000000002</v>
      </c>
      <c r="G28" s="187">
        <v>20.420000000000002</v>
      </c>
      <c r="H28" s="187">
        <v>0</v>
      </c>
      <c r="I28" s="187">
        <v>0</v>
      </c>
      <c r="J28" s="187">
        <v>0</v>
      </c>
    </row>
    <row r="29" spans="1:10" ht="24" customHeight="1">
      <c r="A29" s="184" t="s">
        <v>114</v>
      </c>
      <c r="B29" s="185">
        <v>221</v>
      </c>
      <c r="C29" s="186" t="s">
        <v>126</v>
      </c>
      <c r="D29" s="186" t="s">
        <v>112</v>
      </c>
      <c r="E29" s="185" t="s">
        <v>150</v>
      </c>
      <c r="F29" s="187">
        <v>20.420000000000002</v>
      </c>
      <c r="G29" s="187">
        <v>20.420000000000002</v>
      </c>
      <c r="H29" s="187">
        <v>0</v>
      </c>
      <c r="I29" s="187">
        <v>0</v>
      </c>
      <c r="J29" s="187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J5:J6"/>
    <mergeCell ref="G5:I5"/>
    <mergeCell ref="A4:A6"/>
    <mergeCell ref="B5:B6"/>
    <mergeCell ref="C5:C6"/>
    <mergeCell ref="D5:D6"/>
    <mergeCell ref="E4:E6"/>
    <mergeCell ref="F5:F6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cp:lastPrinted>2020-05-22T06:57:11Z</cp:lastPrinted>
  <dcterms:created xsi:type="dcterms:W3CDTF">2020-05-08T02:59:00Z</dcterms:created>
  <dcterms:modified xsi:type="dcterms:W3CDTF">2020-06-02T01:54:36Z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19137994</vt:i4>
  </property>
  <property fmtid="{D5CDD505-2E9C-101B-9397-08002B2CF9AE}" pid="3" name="KSOProductBuildVer">
    <vt:lpwstr>2052-11.1.0.9662</vt:lpwstr>
  </property>
</Properties>
</file>