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44" firstSheet="21" activeTab="23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" sheetId="25" r:id="rId25"/>
    <sheet name="3部门收入总表" sheetId="26" r:id="rId26"/>
    <sheet name="4部门支出总表" sheetId="27" r:id="rId27"/>
    <sheet name="5部门支出总表 (资金来源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资金来源）" sheetId="32" r:id="rId32"/>
    <sheet name="10一般公共预算基本支出经济分类表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'17一般公共预算“三公”经费'!$A$1:$F$25</definedName>
    <definedName name="_xlnm.Print_Area" localSheetId="40">'18机关运行经费'!$A$1:$F$14</definedName>
    <definedName name="_xlnm.Print_Area" localSheetId="24">'2部门收支总表'!$A$2:$P$15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'10一般公共预算基本支出经济分类表'!$1:$5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<sst xmlns="http://schemas.openxmlformats.org/spreadsheetml/2006/main" count="886" uniqueCount="363">
  <si>
    <t>附件2</t>
  </si>
  <si>
    <t xml:space="preserve"> </t>
  </si>
  <si>
    <t>目        录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</si>
  <si>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</si>
  <si>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</si>
  <si>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</si>
  <si>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</si>
  <si>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</si>
  <si>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</si>
  <si>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</si>
  <si>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 xml:space="preserve">    住房公积金</t>
  </si>
  <si>
    <t>收    入    合    计</t>
  </si>
  <si>
    <t>支    出    总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</si>
  <si>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</si>
  <si>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</si>
  <si>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</si>
  <si>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</si>
  <si>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</si>
  <si>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</si>
  <si>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</si>
  <si>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</si>
  <si>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</si>
  <si>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</si>
  <si>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</si>
  <si>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</si>
  <si>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公开表3</t>
  </si>
  <si>
    <t>科目编码</t>
  </si>
  <si>
    <t>科目名称</t>
  </si>
  <si>
    <t>类</t>
  </si>
  <si>
    <t>款</t>
  </si>
  <si>
    <t>项</t>
  </si>
  <si>
    <t>公开表4</t>
  </si>
  <si>
    <t>05</t>
  </si>
  <si>
    <t>02</t>
  </si>
  <si>
    <t>11</t>
  </si>
  <si>
    <t>04</t>
  </si>
  <si>
    <t>01</t>
  </si>
  <si>
    <t>……</t>
  </si>
  <si>
    <t>公开表5</t>
  </si>
  <si>
    <t>资金来源</t>
  </si>
  <si>
    <t>07</t>
  </si>
  <si>
    <t>公开表6</t>
  </si>
  <si>
    <t>财政拨款收入预算</t>
  </si>
  <si>
    <t>财政拨款支出预算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</si>
  <si>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</si>
  <si>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</si>
  <si>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</si>
  <si>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</si>
  <si>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</si>
  <si>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</si>
  <si>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</si>
  <si>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</si>
  <si>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</si>
  <si>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</si>
  <si>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公开表9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</si>
  <si>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</si>
  <si>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</si>
  <si>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</si>
  <si>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</si>
  <si>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</si>
  <si>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</si>
  <si>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</si>
  <si>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</si>
  <si>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</si>
  <si>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</si>
  <si>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</si>
  <si>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</si>
  <si>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</si>
  <si>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</si>
  <si>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</si>
  <si>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</si>
  <si>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</si>
  <si>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</si>
  <si>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</si>
  <si>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</si>
  <si>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</si>
  <si>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</si>
  <si>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</si>
  <si>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</si>
  <si>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</si>
  <si>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</si>
  <si>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</si>
  <si>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</si>
  <si>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</si>
  <si>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</si>
  <si>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</si>
  <si>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</si>
  <si>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</si>
  <si>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</si>
  <si>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</si>
  <si>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</si>
  <si>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</si>
  <si>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</si>
  <si>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</si>
  <si>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</si>
  <si>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</si>
  <si>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</si>
  <si>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</si>
  <si>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</si>
  <si>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</si>
  <si>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</si>
  <si>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</si>
  <si>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</si>
  <si>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</si>
  <si>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</si>
  <si>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</si>
  <si>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</si>
  <si>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</si>
  <si>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</si>
  <si>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</si>
  <si>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</si>
  <si>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</si>
  <si>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</si>
  <si>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</si>
  <si>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</si>
  <si>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</si>
  <si>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</si>
  <si>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</si>
  <si>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</si>
  <si>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</si>
  <si>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</si>
  <si>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</si>
  <si>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</si>
  <si>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</si>
  <si>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</si>
  <si>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</si>
  <si>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</si>
  <si>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</si>
  <si>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</si>
  <si>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</si>
  <si>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</si>
  <si>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</si>
  <si>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</si>
  <si>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</si>
  <si>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</si>
  <si>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</si>
  <si>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</si>
  <si>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</si>
  <si>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</si>
  <si>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</si>
  <si>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</si>
  <si>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</si>
  <si>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</si>
  <si>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</si>
  <si>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</si>
  <si>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</si>
  <si>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</si>
  <si>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</si>
  <si>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</si>
  <si>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</si>
  <si>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</si>
  <si>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</si>
  <si>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</si>
  <si>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</si>
  <si>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</si>
  <si>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</si>
  <si>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公开表11</t>
  </si>
  <si>
    <t>公开表12</t>
  </si>
  <si>
    <r>
      <t>公开表1</t>
    </r>
    <r>
      <rPr>
        <b/>
        <sz val="10"/>
        <rFont val="宋体"/>
        <family val="0"/>
      </rPr>
      <t>3</t>
    </r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</si>
  <si>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</si>
  <si>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</si>
  <si>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</si>
  <si>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</si>
  <si>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注：如果此表无数，请在此注明“本部门没有需申报绩效考核的项目支出，故本表无数据”。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</si>
  <si>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</si>
  <si>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</si>
  <si>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</si>
  <si>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</si>
  <si>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</si>
  <si>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</si>
  <si>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</si>
  <si>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</si>
  <si>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</si>
  <si>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r>
      <t>公开表1</t>
    </r>
    <r>
      <rPr>
        <b/>
        <sz val="10"/>
        <rFont val="宋体"/>
        <family val="0"/>
      </rPr>
      <t>8</t>
    </r>
  </si>
  <si>
    <t>科目代码</t>
  </si>
  <si>
    <t>说明 ：机关和参公单位填报此表。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</si>
  <si>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</si>
  <si>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</si>
  <si>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</si>
  <si>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</si>
  <si>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</si>
  <si>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</si>
  <si>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</si>
  <si>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</si>
  <si>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</si>
  <si>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</si>
  <si>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</si>
  <si>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</si>
  <si>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</si>
  <si>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</si>
  <si>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</si>
  <si>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</si>
  <si>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</si>
  <si>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</si>
  <si>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</si>
  <si>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</si>
  <si>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</si>
  <si>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</si>
  <si>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二、纳入预算管理的专项收入</t>
  </si>
  <si>
    <t>三、纳入预算管理的行政事业性收费</t>
  </si>
  <si>
    <t>七、纳入专户管理的行政事业性收费</t>
  </si>
  <si>
    <t>上级提前告知转移支付资金</t>
  </si>
  <si>
    <t>科目编码</t>
  </si>
  <si>
    <t>新宾县“三公”经费预算汇总表</t>
  </si>
  <si>
    <t>单位：万元</t>
  </si>
  <si>
    <t>项目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</si>
  <si>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</si>
  <si>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</si>
  <si>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</si>
  <si>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</si>
  <si>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</si>
  <si>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</si>
  <si>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</si>
  <si>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</si>
  <si>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</t>
    </r>
  </si>
  <si>
    <t>二、罚没收入</t>
  </si>
  <si>
    <t>四、纳入预算管理的政府性基金</t>
  </si>
  <si>
    <t>五、纳入专户管理的行政事业性收费等收入</t>
  </si>
  <si>
    <t>六、专项收入</t>
  </si>
  <si>
    <t>七、上级补助收入</t>
  </si>
  <si>
    <t>八、附属单位上缴收入</t>
  </si>
  <si>
    <t>九、事业收入</t>
  </si>
  <si>
    <t>十、事业单位经营收入</t>
  </si>
  <si>
    <t>十一、其他收入</t>
  </si>
  <si>
    <t>十二、用事业基金弥补收支差额</t>
  </si>
  <si>
    <t>二、外交支出</t>
  </si>
  <si>
    <t>一、一般公共服务支出</t>
  </si>
  <si>
    <t>三、国防支出</t>
  </si>
  <si>
    <t>四、公共安全支出</t>
  </si>
  <si>
    <t xml:space="preserve">五、教育支出    </t>
  </si>
  <si>
    <t xml:space="preserve">六、科学技术支出  </t>
  </si>
  <si>
    <t xml:space="preserve">八、社会保障和就业  </t>
  </si>
  <si>
    <t>九、社会保险基金支出</t>
  </si>
  <si>
    <t>十一、节能保护支出</t>
  </si>
  <si>
    <t>十二、城乡社区支出</t>
  </si>
  <si>
    <t>十三、农林水支出</t>
  </si>
  <si>
    <t>十四、交通运输支出</t>
  </si>
  <si>
    <t>十六、商业服务业等支出</t>
  </si>
  <si>
    <t>十七、金融支出</t>
  </si>
  <si>
    <t>十九、住房保障支出</t>
  </si>
  <si>
    <t>二十、粮油物资储备支出</t>
  </si>
  <si>
    <t>二十一、预备费</t>
  </si>
  <si>
    <t>二十二、债务还本付息支出</t>
  </si>
  <si>
    <t>二十三、其他支出</t>
  </si>
  <si>
    <t>二十四、转移性支出</t>
  </si>
  <si>
    <t>二、罚没收入</t>
  </si>
  <si>
    <t>四、纳入政府性基金预算管理收入</t>
  </si>
  <si>
    <t>五、纳入专户管理的行政事业性收费等收入</t>
  </si>
  <si>
    <t>六、专项收入</t>
  </si>
  <si>
    <t>二、罚没收入</t>
  </si>
  <si>
    <t>六、专项收入</t>
  </si>
  <si>
    <t>四、纳入政府性基金预算管理收入</t>
  </si>
  <si>
    <t>支出指标</t>
  </si>
  <si>
    <t>项目内容</t>
  </si>
  <si>
    <t xml:space="preserve">五、纳入专户管理的行政事业性收费等收入
</t>
  </si>
  <si>
    <t xml:space="preserve">   其中：上级提前告知转移支付资金</t>
  </si>
  <si>
    <t>一、财政拨款</t>
  </si>
  <si>
    <t>按《部门预算收支汇总表》填列加提前告知专项</t>
  </si>
  <si>
    <t>收入按《部门预算支出汇总（功能）》填列加提前告知专项</t>
  </si>
  <si>
    <t>按《部门预算支出汇总（功能）》填列加提前告知专项</t>
  </si>
  <si>
    <t>按《支出汇总（功能）》填列加提前告知专项</t>
  </si>
  <si>
    <t>收入按《支出汇总（功能）》对应科目填列加提前告知专项</t>
  </si>
  <si>
    <t>工资福利支出</t>
  </si>
  <si>
    <t>二、纳入预算管理的行政事业性收费</t>
  </si>
  <si>
    <t>三、纳入专户管理的行政事业性收费等收入</t>
  </si>
  <si>
    <t>四、专项收入</t>
  </si>
  <si>
    <t>商品和服务支出</t>
  </si>
  <si>
    <t>对个人和家庭的补助</t>
  </si>
  <si>
    <t>总计</t>
  </si>
  <si>
    <t>按《部门预算中财拨基本支出明细、收费基本支出明细、专户基本支出明细、专项基本支出明细表》填列</t>
  </si>
  <si>
    <t>按《基本、项目两个表中对应数据填列》</t>
  </si>
  <si>
    <t>按《项目中政府性基金支出明细表》填列</t>
  </si>
  <si>
    <t>按《项目支出表》自行汇总</t>
  </si>
  <si>
    <t>注：此表涉及部门的填列。</t>
  </si>
  <si>
    <t>按《基本支出》中的（商品和服务支出）填列</t>
  </si>
  <si>
    <t>注：此表无数，别删除。</t>
  </si>
  <si>
    <t>注：如果此表无数，别删除。</t>
  </si>
  <si>
    <t>按《部门预算基本支出填列》自行汇总</t>
  </si>
  <si>
    <r>
      <t xml:space="preserve">   </t>
    </r>
    <r>
      <rPr>
        <sz val="10"/>
        <rFont val="宋体"/>
        <family val="0"/>
      </rPr>
      <t>其中：上级提前告知转移支付资金</t>
    </r>
  </si>
  <si>
    <t>财政局</t>
  </si>
  <si>
    <t>七、文化旅游体育与传媒支出</t>
  </si>
  <si>
    <t>十、卫生健康支出</t>
  </si>
  <si>
    <t>十五、资源勘探信息等支出</t>
  </si>
  <si>
    <t>十八、自然资源海洋气象等支出</t>
  </si>
  <si>
    <t>二十一、灾害防治及应急管理支出</t>
  </si>
  <si>
    <r>
      <t>支出按《201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年功能-经济表</t>
    </r>
    <r>
      <rPr>
        <b/>
        <sz val="12"/>
        <rFont val="宋体"/>
        <family val="0"/>
      </rPr>
      <t>》填列加提前告知专项</t>
    </r>
  </si>
  <si>
    <t>十三、国有资源（资产）有偿使用收入</t>
  </si>
  <si>
    <t>七、国有资源（资产）有偿使用收入</t>
  </si>
  <si>
    <t>其中：</t>
  </si>
  <si>
    <r>
      <t>按《201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年功能-经济表</t>
    </r>
    <r>
      <rPr>
        <b/>
        <sz val="12"/>
        <rFont val="宋体"/>
        <family val="0"/>
      </rPr>
      <t>》填列加提前告知专项</t>
    </r>
  </si>
  <si>
    <r>
      <t>按《201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年功能-经济表</t>
    </r>
    <r>
      <rPr>
        <b/>
        <sz val="12"/>
        <rFont val="宋体"/>
        <family val="0"/>
      </rPr>
      <t>》对应科目填列加提前告知专项</t>
    </r>
  </si>
  <si>
    <r>
      <t>基本支出按《201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年功能-经济表》对应科目填列加提前告知专项</t>
    </r>
  </si>
  <si>
    <t>313对社会保障基金补助</t>
  </si>
  <si>
    <r>
      <t>按《201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年功能-经济表</t>
    </r>
    <r>
      <rPr>
        <b/>
        <sz val="12"/>
        <rFont val="宋体"/>
        <family val="0"/>
      </rPr>
      <t>》填列加提前告知专项</t>
    </r>
  </si>
  <si>
    <t>七、国有资源（资产）有偿使用收入</t>
  </si>
  <si>
    <t>五、国有资源（资产）有偿使用收入</t>
  </si>
  <si>
    <t>2019年预算</t>
  </si>
  <si>
    <t>2021年部门收支总体情况表</t>
  </si>
  <si>
    <t xml:space="preserve">                    一、2021年部门收支总体情况表 </t>
  </si>
  <si>
    <t xml:space="preserve">                    二、2021年部门收支总体情况 </t>
  </si>
  <si>
    <t xml:space="preserve">                    三、2021年部门收入总体情况表 </t>
  </si>
  <si>
    <t xml:space="preserve">                    四、2021年部门支出总体情况表（支出预算）</t>
  </si>
  <si>
    <r>
      <t xml:space="preserve">                    五、</t>
    </r>
    <r>
      <rPr>
        <sz val="12"/>
        <rFont val="宋体"/>
        <family val="0"/>
      </rPr>
      <t>20</t>
    </r>
    <r>
      <rPr>
        <sz val="12"/>
        <rFont val="宋体"/>
        <family val="0"/>
      </rPr>
      <t xml:space="preserve">21年部门支出总体情况表（资金来源） </t>
    </r>
  </si>
  <si>
    <t xml:space="preserve">                    六、2021年部门财政拨款收支总体情况表 </t>
  </si>
  <si>
    <t xml:space="preserve">                    七、2021年部门财政拨款支出总体情况表 </t>
  </si>
  <si>
    <t xml:space="preserve">                    八、2021年部门一般公共预算支出情况表 </t>
  </si>
  <si>
    <t xml:space="preserve">                    九、2021年部门一般公共预算基本支出表（资金来源）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</si>
  <si>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</si>
  <si>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</si>
  <si>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</si>
  <si>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</si>
  <si>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</si>
  <si>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</si>
  <si>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</si>
  <si>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</si>
  <si>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</si>
  <si>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</si>
  <si>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r>
      <t>2021</t>
    </r>
    <r>
      <rPr>
        <b/>
        <sz val="22"/>
        <rFont val="宋体"/>
        <family val="0"/>
      </rPr>
      <t>年部门收支总体情况表</t>
    </r>
  </si>
  <si>
    <t>2021年部门收入总体情况表</t>
  </si>
  <si>
    <r>
      <t>2021</t>
    </r>
    <r>
      <rPr>
        <b/>
        <sz val="22"/>
        <rFont val="宋体"/>
        <family val="0"/>
      </rPr>
      <t>年部门支出总体情况表（支出预算）</t>
    </r>
  </si>
  <si>
    <r>
      <t>2021</t>
    </r>
    <r>
      <rPr>
        <b/>
        <sz val="22"/>
        <rFont val="宋体"/>
        <family val="0"/>
      </rPr>
      <t>年部门支出总体情况表（资金来源）</t>
    </r>
  </si>
  <si>
    <t>2021年部门财政拨款收支总体情况表</t>
  </si>
  <si>
    <r>
      <t>2021</t>
    </r>
    <r>
      <rPr>
        <b/>
        <sz val="22"/>
        <rFont val="宋体"/>
        <family val="0"/>
      </rPr>
      <t>年部门财政拨款收支总体情况表</t>
    </r>
  </si>
  <si>
    <t>2021年部门一般公共预算支出情况表</t>
  </si>
  <si>
    <r>
      <t>2021</t>
    </r>
    <r>
      <rPr>
        <b/>
        <sz val="22"/>
        <rFont val="宋体"/>
        <family val="0"/>
      </rPr>
      <t>年部门一般公共预算基本支出表（资金来源）</t>
    </r>
  </si>
  <si>
    <r>
      <t>2021</t>
    </r>
    <r>
      <rPr>
        <b/>
        <sz val="18"/>
        <rFont val="宋体"/>
        <family val="0"/>
      </rPr>
      <t>年部门一般公共预算基本支出情况表</t>
    </r>
  </si>
  <si>
    <t>2021年纳入预算管理的行政事业性收费预算支出表</t>
  </si>
  <si>
    <t>2021年部门（政府性基金收入）政府性基金预算支出表</t>
  </si>
  <si>
    <r>
      <t>2021</t>
    </r>
    <r>
      <rPr>
        <b/>
        <sz val="22"/>
        <rFont val="宋体"/>
        <family val="0"/>
      </rPr>
      <t>年部门（国有资本经营收入）国有资本经营预算支出表</t>
    </r>
  </si>
  <si>
    <t>2021年部门项目支出预算表</t>
  </si>
  <si>
    <t>2021年部门政府采购支出预算表</t>
  </si>
  <si>
    <t>2021年部门政府购买服务支出预算表</t>
  </si>
  <si>
    <t>2021年部门一般公共预算机关运行经费明细表</t>
  </si>
  <si>
    <t>2021年部门项目支出预算绩效目标情况表</t>
  </si>
  <si>
    <t>2021年度部门预算公开情况统计表</t>
  </si>
  <si>
    <t>新宾满族自治县城乡建设事务服务中心（本级）2021年部门预算和“三公”经费预算公开表</t>
  </si>
  <si>
    <t>新宾满族自治县城乡建设事务服务中心</t>
  </si>
  <si>
    <t xml:space="preserve">  新宾满族自治县城乡建设事务服务中心（本级）</t>
  </si>
  <si>
    <t xml:space="preserve">  新宾满族自治县城乡建设事务服务中心</t>
  </si>
  <si>
    <t xml:space="preserve">    新宾满族自治县城乡建设事务服务中心</t>
  </si>
  <si>
    <t xml:space="preserve">      新宾满族自治县城乡建设事务服务中心</t>
  </si>
  <si>
    <t xml:space="preserve">  05</t>
  </si>
  <si>
    <t xml:space="preserve">  11</t>
  </si>
  <si>
    <t xml:space="preserve">  02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</si>
  <si>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</si>
  <si>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</si>
  <si>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</si>
  <si>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</si>
  <si>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</si>
  <si>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</si>
  <si>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事业单位医疗</t>
  </si>
  <si>
    <t>城乡社区支出</t>
  </si>
  <si>
    <t xml:space="preserve">  城乡社区环境卫生</t>
  </si>
  <si>
    <t xml:space="preserve">    城乡社区环境卫生</t>
  </si>
  <si>
    <t>住房保障支出</t>
  </si>
  <si>
    <t xml:space="preserve">  住房改革支出</t>
  </si>
  <si>
    <t>垃圾填埋厂车辆运行费</t>
  </si>
  <si>
    <t>环卫承包服务费</t>
  </si>
  <si>
    <t>2020年预算</t>
  </si>
  <si>
    <t>2021年预算</t>
  </si>
  <si>
    <t>2021年比2020年</t>
  </si>
  <si>
    <t>部门名称：新宾满族自治县城乡建设事务服务中心（本级）</t>
  </si>
  <si>
    <t>部门名称：新宾满族自治县城乡建设事务服务中心（本级）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</si>
</sst>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  <numFmt numFmtId="185" formatCode="* #,##0.0;* \-#,##0.0;* &quot;&quot;??;@"/>
    <numFmt numFmtId="186" formatCode="* #,##0.00;* \-#,##0.00;* &quot;&quot;??;@"/>
    <numFmt numFmtId="187" formatCode="0_);[Red]\(0\)"/>
    <numFmt numFmtId="188" formatCode="#,##0.0_ "/>
    <numFmt numFmtId="189" formatCode="0.00_);[Red]\(0.00\)"/>
    <numFmt numFmtId="190" formatCode="#,##0.00;[Red]#,##0.00"/>
  </numFmts>
  <fonts count="42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40" fillId="16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1" fillId="17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8" borderId="5" applyNumberFormat="0" applyAlignment="0" applyProtection="0"/>
    <xf numFmtId="0" fontId="26" fillId="18" borderId="5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8" fillId="18" borderId="8" applyNumberFormat="0" applyAlignment="0" applyProtection="0"/>
    <xf numFmtId="0" fontId="18" fillId="18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89">
    <xf numFmtId="0" fontId="0" fillId="0" borderId="0" xfId="0" applyAlignment="1">
      <alignment vertical="center"/>
    </xf>
    <xf numFmtId="0" fontId="2" fillId="0" borderId="0" xfId="89" applyFont="1" applyAlignment="1">
      <alignment vertical="center"/>
      <protection/>
    </xf>
    <xf numFmtId="0" fontId="3" fillId="0" borderId="0" xfId="89" applyFont="1" applyAlignment="1">
      <alignment horizontal="center"/>
      <protection/>
    </xf>
    <xf numFmtId="0" fontId="3" fillId="0" borderId="0" xfId="89" applyFont="1">
      <alignment/>
      <protection/>
    </xf>
    <xf numFmtId="0" fontId="2" fillId="0" borderId="0" xfId="89" applyFont="1">
      <alignment/>
      <protection/>
    </xf>
    <xf numFmtId="0" fontId="2" fillId="0" borderId="0" xfId="89">
      <alignment/>
      <protection/>
    </xf>
    <xf numFmtId="0" fontId="2" fillId="0" borderId="0" xfId="89" applyFont="1" applyAlignment="1">
      <alignment horizontal="center" vertical="center"/>
      <protection/>
    </xf>
    <xf numFmtId="0" fontId="3" fillId="0" borderId="10" xfId="89" applyFont="1" applyBorder="1" applyAlignment="1">
      <alignment horizontal="center" vertical="center"/>
      <protection/>
    </xf>
    <xf numFmtId="0" fontId="3" fillId="0" borderId="11" xfId="89" applyFont="1" applyBorder="1" applyAlignment="1">
      <alignment horizontal="center" vertical="center"/>
      <protection/>
    </xf>
    <xf numFmtId="0" fontId="3" fillId="0" borderId="12" xfId="89" applyFont="1" applyBorder="1" applyAlignment="1">
      <alignment horizontal="center" vertical="center"/>
      <protection/>
    </xf>
    <xf numFmtId="0" fontId="3" fillId="0" borderId="13" xfId="89" applyFont="1" applyBorder="1" applyAlignment="1">
      <alignment horizontal="center" vertical="center"/>
      <protection/>
    </xf>
    <xf numFmtId="0" fontId="3" fillId="0" borderId="10" xfId="89" applyFont="1" applyBorder="1" applyAlignment="1">
      <alignment horizontal="center" vertical="center" wrapText="1"/>
      <protection/>
    </xf>
    <xf numFmtId="0" fontId="0" fillId="26" borderId="0" xfId="0" applyFill="1" applyAlignment="1">
      <alignment vertical="center"/>
    </xf>
    <xf numFmtId="0" fontId="6" fillId="26" borderId="0" xfId="0" applyFont="1" applyFill="1" applyAlignment="1">
      <alignment horizontal="centerContinuous" vertical="center"/>
    </xf>
    <xf numFmtId="0" fontId="8" fillId="26" borderId="0" xfId="0" applyFont="1" applyFill="1" applyAlignment="1">
      <alignment vertical="center"/>
    </xf>
    <xf numFmtId="0" fontId="8" fillId="26" borderId="10" xfId="0" applyNumberFormat="1" applyFont="1" applyFill="1" applyBorder="1" applyAlignment="1" applyProtection="1">
      <alignment horizontal="center" vertical="center"/>
      <protection/>
    </xf>
    <xf numFmtId="0" fontId="8" fillId="26" borderId="11" xfId="0" applyNumberFormat="1" applyFont="1" applyFill="1" applyBorder="1" applyAlignment="1" applyProtection="1">
      <alignment horizontal="center" vertical="center"/>
      <protection/>
    </xf>
    <xf numFmtId="0" fontId="8" fillId="26" borderId="14" xfId="0" applyNumberFormat="1" applyFont="1" applyFill="1" applyBorder="1" applyAlignment="1" applyProtection="1">
      <alignment vertical="center"/>
      <protection/>
    </xf>
    <xf numFmtId="0" fontId="8" fillId="26" borderId="15" xfId="0" applyNumberFormat="1" applyFont="1" applyFill="1" applyBorder="1" applyAlignment="1" applyProtection="1">
      <alignment vertical="center" wrapText="1"/>
      <protection/>
    </xf>
    <xf numFmtId="0" fontId="8" fillId="26" borderId="10" xfId="0" applyNumberFormat="1" applyFont="1" applyFill="1" applyBorder="1" applyAlignment="1" applyProtection="1">
      <alignment vertical="center" wrapText="1"/>
      <protection/>
    </xf>
    <xf numFmtId="0" fontId="9" fillId="26" borderId="0" xfId="0" applyFont="1" applyFill="1" applyAlignment="1">
      <alignment vertical="center"/>
    </xf>
    <xf numFmtId="0" fontId="8" fillId="26" borderId="10" xfId="0" applyNumberFormat="1" applyFont="1" applyFill="1" applyBorder="1" applyAlignment="1" applyProtection="1">
      <alignment horizontal="center" vertical="center" wrapText="1"/>
      <protection/>
    </xf>
    <xf numFmtId="0" fontId="8" fillId="26" borderId="0" xfId="0" applyNumberFormat="1" applyFont="1" applyFill="1" applyAlignment="1" applyProtection="1">
      <alignment horizontal="right" vertical="center"/>
      <protection/>
    </xf>
    <xf numFmtId="0" fontId="8" fillId="26" borderId="0" xfId="0" applyFont="1" applyFill="1" applyAlignment="1">
      <alignment horizontal="right" vertical="center"/>
    </xf>
    <xf numFmtId="0" fontId="9" fillId="0" borderId="0" xfId="116" applyFont="1" applyAlignment="1">
      <alignment vertical="center"/>
      <protection/>
    </xf>
    <xf numFmtId="0" fontId="7" fillId="26" borderId="0" xfId="116" applyFont="1" applyFill="1" applyAlignment="1">
      <alignment vertical="center" wrapText="1"/>
      <protection/>
    </xf>
    <xf numFmtId="0" fontId="7" fillId="0" borderId="0" xfId="116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116" applyNumberFormat="1" applyFont="1" applyFill="1" applyAlignment="1" applyProtection="1">
      <alignment vertical="center"/>
      <protection/>
    </xf>
    <xf numFmtId="176" fontId="9" fillId="0" borderId="0" xfId="116" applyNumberFormat="1" applyFont="1" applyAlignment="1">
      <alignment vertical="center"/>
      <protection/>
    </xf>
    <xf numFmtId="0" fontId="9" fillId="0" borderId="0" xfId="116" applyFont="1">
      <alignment/>
      <protection/>
    </xf>
    <xf numFmtId="2" fontId="6" fillId="0" borderId="0" xfId="116" applyNumberFormat="1" applyFont="1" applyFill="1" applyAlignment="1" applyProtection="1">
      <alignment horizontal="centerContinuous" vertical="center"/>
      <protection/>
    </xf>
    <xf numFmtId="2" fontId="10" fillId="0" borderId="0" xfId="116" applyNumberFormat="1" applyFont="1" applyFill="1" applyAlignment="1" applyProtection="1">
      <alignment horizontal="centerContinuous" vertical="center"/>
      <protection/>
    </xf>
    <xf numFmtId="2" fontId="9" fillId="0" borderId="0" xfId="116" applyNumberFormat="1" applyFont="1" applyFill="1" applyAlignment="1" applyProtection="1">
      <alignment horizontal="center" vertical="center"/>
      <protection/>
    </xf>
    <xf numFmtId="2" fontId="7" fillId="0" borderId="0" xfId="116" applyNumberFormat="1" applyFont="1" applyFill="1" applyAlignment="1" applyProtection="1">
      <alignment horizontal="right" vertical="center"/>
      <protection/>
    </xf>
    <xf numFmtId="176" fontId="9" fillId="0" borderId="0" xfId="116" applyNumberFormat="1" applyFont="1" applyFill="1" applyAlignment="1">
      <alignment horizontal="center" vertical="center"/>
      <protection/>
    </xf>
    <xf numFmtId="176" fontId="7" fillId="0" borderId="16" xfId="116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178" fontId="7" fillId="0" borderId="10" xfId="116" applyNumberFormat="1" applyFont="1" applyFill="1" applyBorder="1" applyAlignment="1" applyProtection="1">
      <alignment horizontal="right" vertical="center" wrapText="1"/>
      <protection/>
    </xf>
    <xf numFmtId="0" fontId="7" fillId="0" borderId="0" xfId="116" applyFont="1">
      <alignment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vertical="center" wrapText="1"/>
      <protection/>
    </xf>
    <xf numFmtId="178" fontId="9" fillId="0" borderId="10" xfId="116" applyNumberFormat="1" applyFont="1" applyFill="1" applyBorder="1" applyAlignment="1" applyProtection="1">
      <alignment horizontal="right" vertical="center" wrapText="1"/>
      <protection/>
    </xf>
    <xf numFmtId="49" fontId="3" fillId="0" borderId="0" xfId="116" applyNumberFormat="1" applyFont="1" applyFill="1" applyAlignment="1" applyProtection="1">
      <alignment vertical="center"/>
      <protection/>
    </xf>
    <xf numFmtId="176" fontId="9" fillId="0" borderId="0" xfId="116" applyNumberFormat="1" applyFont="1" applyFill="1" applyAlignment="1">
      <alignment vertical="center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179" fontId="9" fillId="0" borderId="10" xfId="116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49" fontId="9" fillId="0" borderId="10" xfId="97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79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16" applyNumberFormat="1" applyFont="1" applyFill="1" applyAlignment="1" applyProtection="1">
      <alignment horizontal="centerContinuous" vertical="center"/>
      <protection/>
    </xf>
    <xf numFmtId="0" fontId="9" fillId="0" borderId="0" xfId="116" applyNumberFormat="1" applyFont="1" applyFill="1" applyAlignment="1" applyProtection="1">
      <alignment horizontal="centerContinuous" vertical="center"/>
      <protection/>
    </xf>
    <xf numFmtId="0" fontId="7" fillId="0" borderId="0" xfId="116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7" fillId="0" borderId="0" xfId="97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82" fontId="0" fillId="0" borderId="10" xfId="0" applyNumberForma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97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Continuous" vertical="center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179" fontId="0" fillId="0" borderId="10" xfId="0" applyNumberFormat="1" applyFont="1" applyFill="1" applyBorder="1" applyAlignment="1" applyProtection="1">
      <alignment vertical="center"/>
      <protection/>
    </xf>
    <xf numFmtId="183" fontId="9" fillId="0" borderId="10" xfId="0" applyNumberFormat="1" applyFont="1" applyBorder="1" applyAlignment="1">
      <alignment vertical="center"/>
    </xf>
    <xf numFmtId="0" fontId="10" fillId="0" borderId="0" xfId="116" applyNumberFormat="1" applyFont="1" applyFill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10" fillId="0" borderId="0" xfId="116" applyNumberFormat="1" applyFont="1" applyFill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179" fontId="9" fillId="0" borderId="0" xfId="0" applyNumberFormat="1" applyFont="1" applyFill="1" applyBorder="1" applyAlignment="1" applyProtection="1">
      <alignment horizontal="right" vertical="center"/>
      <protection/>
    </xf>
    <xf numFmtId="178" fontId="7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0" xfId="0" applyNumberFormat="1" applyFont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8" fontId="7" fillId="0" borderId="13" xfId="0" applyNumberFormat="1" applyFont="1" applyFill="1" applyBorder="1" applyAlignment="1">
      <alignment horizontal="right" vertical="center" wrapText="1"/>
    </xf>
    <xf numFmtId="178" fontId="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>
      <alignment horizontal="right" vertical="center"/>
    </xf>
    <xf numFmtId="0" fontId="3" fillId="0" borderId="0" xfId="98" applyFont="1">
      <alignment/>
      <protection/>
    </xf>
    <xf numFmtId="0" fontId="2" fillId="0" borderId="0" xfId="98">
      <alignment/>
      <protection/>
    </xf>
    <xf numFmtId="0" fontId="9" fillId="0" borderId="0" xfId="97" applyFont="1" applyFill="1" applyAlignment="1">
      <alignment vertical="center"/>
      <protection/>
    </xf>
    <xf numFmtId="0" fontId="9" fillId="0" borderId="0" xfId="97" applyFont="1" applyFill="1" applyAlignment="1">
      <alignment horizontal="center" vertical="center"/>
      <protection/>
    </xf>
    <xf numFmtId="176" fontId="7" fillId="0" borderId="0" xfId="97" applyNumberFormat="1" applyFont="1" applyFill="1" applyAlignment="1" applyProtection="1">
      <alignment horizontal="right" vertical="center"/>
      <protection/>
    </xf>
    <xf numFmtId="0" fontId="12" fillId="0" borderId="0" xfId="97" applyFont="1" applyFill="1" applyAlignment="1">
      <alignment vertical="center"/>
      <protection/>
    </xf>
    <xf numFmtId="176" fontId="9" fillId="0" borderId="16" xfId="97" applyNumberFormat="1" applyFont="1" applyFill="1" applyBorder="1" applyAlignment="1">
      <alignment horizontal="center" vertical="center"/>
      <protection/>
    </xf>
    <xf numFmtId="0" fontId="9" fillId="0" borderId="16" xfId="97" applyFont="1" applyFill="1" applyBorder="1" applyAlignment="1">
      <alignment horizontal="center" vertical="center"/>
      <protection/>
    </xf>
    <xf numFmtId="0" fontId="12" fillId="0" borderId="0" xfId="97" applyFont="1" applyFill="1" applyBorder="1" applyAlignment="1">
      <alignment vertical="center"/>
      <protection/>
    </xf>
    <xf numFmtId="0" fontId="7" fillId="0" borderId="10" xfId="97" applyNumberFormat="1" applyFont="1" applyFill="1" applyBorder="1" applyAlignment="1" applyProtection="1">
      <alignment horizontal="centerContinuous" vertical="center"/>
      <protection/>
    </xf>
    <xf numFmtId="0" fontId="7" fillId="0" borderId="10" xfId="97" applyNumberFormat="1" applyFont="1" applyFill="1" applyBorder="1" applyAlignment="1" applyProtection="1">
      <alignment horizontal="center" vertical="center"/>
      <protection/>
    </xf>
    <xf numFmtId="176" fontId="7" fillId="0" borderId="14" xfId="97" applyNumberFormat="1" applyFont="1" applyFill="1" applyBorder="1" applyAlignment="1" applyProtection="1">
      <alignment horizontal="center" vertical="center"/>
      <protection/>
    </xf>
    <xf numFmtId="176" fontId="7" fillId="0" borderId="10" xfId="97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ill="1" applyBorder="1" applyAlignment="1">
      <alignment vertical="center"/>
    </xf>
    <xf numFmtId="178" fontId="9" fillId="0" borderId="13" xfId="97" applyNumberFormat="1" applyFont="1" applyFill="1" applyBorder="1" applyAlignment="1" applyProtection="1">
      <alignment horizontal="right" vertical="center" wrapText="1"/>
      <protection/>
    </xf>
    <xf numFmtId="178" fontId="9" fillId="0" borderId="10" xfId="97" applyNumberFormat="1" applyFont="1" applyFill="1" applyBorder="1" applyAlignment="1" applyProtection="1">
      <alignment horizontal="right" vertical="center" wrapText="1"/>
      <protection/>
    </xf>
    <xf numFmtId="49" fontId="7" fillId="0" borderId="11" xfId="97" applyNumberFormat="1" applyFont="1" applyFill="1" applyBorder="1" applyAlignment="1" applyProtection="1">
      <alignment horizontal="center" vertical="center"/>
      <protection/>
    </xf>
    <xf numFmtId="178" fontId="7" fillId="0" borderId="10" xfId="97" applyNumberFormat="1" applyFont="1" applyFill="1" applyBorder="1" applyAlignment="1" applyProtection="1">
      <alignment horizontal="right" vertical="center" wrapText="1"/>
      <protection/>
    </xf>
    <xf numFmtId="0" fontId="11" fillId="0" borderId="0" xfId="97" applyFont="1" applyFill="1" applyAlignment="1">
      <alignment vertical="center"/>
      <protection/>
    </xf>
    <xf numFmtId="0" fontId="3" fillId="0" borderId="0" xfId="98" applyFont="1" applyAlignment="1">
      <alignment horizontal="left"/>
      <protection/>
    </xf>
    <xf numFmtId="0" fontId="12" fillId="0" borderId="0" xfId="97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2" fillId="0" borderId="0" xfId="96">
      <alignment vertical="center"/>
      <protection/>
    </xf>
    <xf numFmtId="0" fontId="9" fillId="0" borderId="0" xfId="96" applyFont="1" applyAlignment="1">
      <alignment horizontal="right"/>
      <protection/>
    </xf>
    <xf numFmtId="0" fontId="7" fillId="0" borderId="0" xfId="96" applyFont="1" applyAlignment="1">
      <alignment horizontal="center"/>
      <protection/>
    </xf>
    <xf numFmtId="0" fontId="11" fillId="0" borderId="10" xfId="96" applyFont="1" applyBorder="1" applyAlignment="1">
      <alignment horizontal="center"/>
      <protection/>
    </xf>
    <xf numFmtId="0" fontId="11" fillId="0" borderId="18" xfId="96" applyFont="1" applyBorder="1" applyAlignment="1">
      <alignment horizontal="center"/>
      <protection/>
    </xf>
    <xf numFmtId="0" fontId="11" fillId="0" borderId="19" xfId="96" applyFont="1" applyBorder="1" applyAlignment="1">
      <alignment vertical="center"/>
      <protection/>
    </xf>
    <xf numFmtId="4" fontId="11" fillId="0" borderId="10" xfId="96" applyNumberFormat="1" applyFont="1" applyBorder="1" applyAlignment="1">
      <alignment vertical="center"/>
      <protection/>
    </xf>
    <xf numFmtId="0" fontId="3" fillId="0" borderId="0" xfId="96" applyFont="1">
      <alignment vertical="center"/>
      <protection/>
    </xf>
    <xf numFmtId="0" fontId="12" fillId="0" borderId="19" xfId="96" applyFont="1" applyBorder="1" applyAlignment="1">
      <alignment vertical="center" wrapText="1"/>
      <protection/>
    </xf>
    <xf numFmtId="0" fontId="12" fillId="0" borderId="10" xfId="96" applyFont="1" applyBorder="1">
      <alignment vertical="center"/>
      <protection/>
    </xf>
    <xf numFmtId="178" fontId="12" fillId="0" borderId="10" xfId="96" applyNumberFormat="1" applyFont="1" applyBorder="1">
      <alignment vertical="center"/>
      <protection/>
    </xf>
    <xf numFmtId="0" fontId="12" fillId="0" borderId="19" xfId="96" applyFont="1" applyBorder="1" applyAlignment="1">
      <alignment vertical="center"/>
      <protection/>
    </xf>
    <xf numFmtId="4" fontId="12" fillId="0" borderId="10" xfId="96" applyNumberFormat="1" applyFont="1" applyBorder="1" applyAlignment="1">
      <alignment vertical="center"/>
      <protection/>
    </xf>
    <xf numFmtId="0" fontId="12" fillId="0" borderId="20" xfId="96" applyFont="1" applyBorder="1" applyAlignment="1">
      <alignment vertical="center"/>
      <protection/>
    </xf>
    <xf numFmtId="0" fontId="12" fillId="0" borderId="21" xfId="96" applyFont="1" applyBorder="1">
      <alignment vertical="center"/>
      <protection/>
    </xf>
    <xf numFmtId="178" fontId="12" fillId="0" borderId="21" xfId="96" applyNumberFormat="1" applyFont="1" applyBorder="1">
      <alignment vertical="center"/>
      <protection/>
    </xf>
    <xf numFmtId="0" fontId="7" fillId="0" borderId="0" xfId="0" applyFont="1" applyAlignment="1">
      <alignment horizontal="left" vertical="center"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9" fillId="0" borderId="11" xfId="91" applyFont="1" applyBorder="1" applyAlignment="1">
      <alignment vertical="center"/>
      <protection/>
    </xf>
    <xf numFmtId="0" fontId="9" fillId="0" borderId="11" xfId="91" applyFont="1" applyBorder="1" applyAlignment="1">
      <alignment vertical="center" wrapText="1"/>
      <protection/>
    </xf>
    <xf numFmtId="0" fontId="9" fillId="0" borderId="11" xfId="91" applyFont="1" applyFill="1" applyBorder="1" applyAlignment="1">
      <alignment vertical="center" wrapText="1"/>
      <protection/>
    </xf>
    <xf numFmtId="0" fontId="9" fillId="0" borderId="17" xfId="91" applyFont="1" applyFill="1" applyBorder="1" applyAlignment="1">
      <alignment vertical="center"/>
      <protection/>
    </xf>
    <xf numFmtId="0" fontId="9" fillId="0" borderId="16" xfId="91" applyFont="1" applyFill="1" applyBorder="1" applyAlignment="1">
      <alignment vertical="center"/>
      <protection/>
    </xf>
    <xf numFmtId="0" fontId="9" fillId="0" borderId="10" xfId="91" applyFont="1" applyFill="1" applyBorder="1" applyAlignment="1">
      <alignment vertical="center"/>
      <protection/>
    </xf>
    <xf numFmtId="0" fontId="9" fillId="0" borderId="22" xfId="91" applyFont="1" applyFill="1" applyBorder="1" applyAlignment="1">
      <alignment vertical="center"/>
      <protection/>
    </xf>
    <xf numFmtId="0" fontId="9" fillId="0" borderId="11" xfId="91" applyFont="1" applyFill="1" applyBorder="1" applyAlignment="1">
      <alignment vertical="center"/>
      <protection/>
    </xf>
    <xf numFmtId="179" fontId="9" fillId="0" borderId="11" xfId="91" applyNumberFormat="1" applyFont="1" applyFill="1" applyBorder="1" applyAlignment="1" applyProtection="1">
      <alignment vertical="center"/>
      <protection/>
    </xf>
    <xf numFmtId="0" fontId="7" fillId="0" borderId="16" xfId="0" applyFont="1" applyBorder="1" applyAlignment="1">
      <alignment horizontal="right" vertical="center"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178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7" fillId="0" borderId="0" xfId="116" applyNumberFormat="1" applyFont="1" applyFill="1" applyAlignment="1" applyProtection="1">
      <alignment horizontal="center" vertical="center"/>
      <protection/>
    </xf>
    <xf numFmtId="0" fontId="9" fillId="0" borderId="11" xfId="91" applyFont="1" applyBorder="1" applyAlignment="1">
      <alignment vertical="center" wrapText="1"/>
      <protection/>
    </xf>
    <xf numFmtId="0" fontId="3" fillId="0" borderId="0" xfId="98" applyFont="1" applyAlignment="1">
      <alignment horizontal="left"/>
      <protection/>
    </xf>
    <xf numFmtId="178" fontId="7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98" applyFont="1" applyAlignment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189" fontId="9" fillId="0" borderId="11" xfId="0" applyNumberFormat="1" applyFont="1" applyFill="1" applyBorder="1" applyAlignment="1" applyProtection="1">
      <alignment horizontal="right" vertical="center"/>
      <protection/>
    </xf>
    <xf numFmtId="189" fontId="9" fillId="0" borderId="10" xfId="0" applyNumberFormat="1" applyFont="1" applyFill="1" applyBorder="1" applyAlignment="1" applyProtection="1">
      <alignment horizontal="right" vertical="center"/>
      <protection/>
    </xf>
    <xf numFmtId="189" fontId="9" fillId="0" borderId="10" xfId="0" applyNumberFormat="1" applyFont="1" applyBorder="1" applyAlignment="1">
      <alignment vertical="center"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189" fontId="0" fillId="0" borderId="10" xfId="0" applyNumberFormat="1" applyFill="1" applyBorder="1" applyAlignment="1">
      <alignment horizontal="right" vertical="center"/>
    </xf>
    <xf numFmtId="189" fontId="7" fillId="0" borderId="10" xfId="0" applyNumberFormat="1" applyFont="1" applyFill="1" applyBorder="1" applyAlignment="1" applyProtection="1">
      <alignment vertical="center"/>
      <protection/>
    </xf>
    <xf numFmtId="189" fontId="9" fillId="0" borderId="10" xfId="0" applyNumberFormat="1" applyFont="1" applyFill="1" applyBorder="1" applyAlignment="1">
      <alignment vertical="center"/>
    </xf>
    <xf numFmtId="189" fontId="7" fillId="0" borderId="10" xfId="0" applyNumberFormat="1" applyFont="1" applyFill="1" applyBorder="1" applyAlignment="1" applyProtection="1">
      <alignment horizontal="center" vertical="center" wrapText="1"/>
      <protection/>
    </xf>
    <xf numFmtId="189" fontId="7" fillId="0" borderId="10" xfId="0" applyNumberFormat="1" applyFont="1" applyBorder="1" applyAlignment="1">
      <alignment horizontal="center" vertical="center" wrapText="1"/>
    </xf>
    <xf numFmtId="189" fontId="7" fillId="0" borderId="10" xfId="0" applyNumberFormat="1" applyFont="1" applyFill="1" applyBorder="1" applyAlignment="1" applyProtection="1">
      <alignment horizontal="right" vertical="center"/>
      <protection/>
    </xf>
    <xf numFmtId="189" fontId="7" fillId="0" borderId="10" xfId="0" applyNumberFormat="1" applyFont="1" applyFill="1" applyBorder="1" applyAlignment="1" applyProtection="1">
      <alignment horizontal="right" vertical="center"/>
      <protection/>
    </xf>
    <xf numFmtId="189" fontId="7" fillId="0" borderId="10" xfId="0" applyNumberFormat="1" applyFont="1" applyBorder="1" applyAlignment="1">
      <alignment horizontal="center" vertical="center"/>
    </xf>
    <xf numFmtId="189" fontId="7" fillId="0" borderId="10" xfId="0" applyNumberFormat="1" applyFont="1" applyBorder="1" applyAlignment="1">
      <alignment vertical="center"/>
    </xf>
    <xf numFmtId="189" fontId="9" fillId="0" borderId="10" xfId="0" applyNumberFormat="1" applyFont="1" applyFill="1" applyBorder="1" applyAlignment="1" applyProtection="1">
      <alignment horizontal="right" vertical="center" wrapText="1"/>
      <protection/>
    </xf>
    <xf numFmtId="189" fontId="0" fillId="0" borderId="10" xfId="0" applyNumberFormat="1" applyBorder="1" applyAlignment="1">
      <alignment vertical="center"/>
    </xf>
    <xf numFmtId="189" fontId="0" fillId="0" borderId="10" xfId="0" applyNumberFormat="1" applyFill="1" applyBorder="1" applyAlignment="1">
      <alignment vertical="center"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9" fontId="9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Border="1" applyAlignment="1">
      <alignment horizontal="left" vertical="center"/>
    </xf>
    <xf numFmtId="0" fontId="9" fillId="0" borderId="17" xfId="91" applyFont="1" applyFill="1" applyBorder="1" applyAlignment="1">
      <alignment vertical="center"/>
      <protection/>
    </xf>
    <xf numFmtId="0" fontId="9" fillId="0" borderId="10" xfId="91" applyFont="1" applyFill="1" applyBorder="1" applyAlignment="1">
      <alignment vertical="center"/>
      <protection/>
    </xf>
    <xf numFmtId="49" fontId="9" fillId="27" borderId="10" xfId="95" applyNumberFormat="1" applyFont="1" applyFill="1" applyBorder="1" applyAlignment="1">
      <alignment horizontal="left" wrapText="1"/>
      <protection/>
    </xf>
    <xf numFmtId="190" fontId="9" fillId="27" borderId="13" xfId="95" applyNumberFormat="1" applyFont="1" applyFill="1" applyBorder="1" applyAlignment="1">
      <alignment horizontal="right" wrapText="1"/>
      <protection/>
    </xf>
    <xf numFmtId="178" fontId="0" fillId="27" borderId="10" xfId="0" applyNumberFormat="1" applyFill="1" applyBorder="1" applyAlignment="1">
      <alignment horizontal="right" wrapText="1"/>
    </xf>
    <xf numFmtId="0" fontId="9" fillId="27" borderId="10" xfId="82" applyNumberFormat="1" applyFont="1" applyFill="1" applyBorder="1" applyAlignment="1" applyProtection="1">
      <alignment horizontal="left" wrapText="1"/>
      <protection/>
    </xf>
    <xf numFmtId="0" fontId="9" fillId="27" borderId="10" xfId="82" applyNumberFormat="1" applyFont="1" applyFill="1" applyBorder="1" applyAlignment="1" applyProtection="1">
      <alignment horizontal="left"/>
      <protection/>
    </xf>
    <xf numFmtId="49" fontId="9" fillId="27" borderId="10" xfId="82" applyNumberFormat="1" applyFont="1" applyFill="1" applyBorder="1" applyAlignment="1" applyProtection="1">
      <alignment horizontal="left"/>
      <protection/>
    </xf>
    <xf numFmtId="190" fontId="9" fillId="27" borderId="10" xfId="82" applyNumberFormat="1" applyFont="1" applyFill="1" applyBorder="1" applyAlignment="1" applyProtection="1">
      <alignment horizontal="right"/>
      <protection/>
    </xf>
    <xf numFmtId="0" fontId="9" fillId="27" borderId="10" xfId="83" applyNumberFormat="1" applyFont="1" applyFill="1" applyBorder="1" applyAlignment="1" applyProtection="1">
      <alignment horizontal="left" wrapText="1"/>
      <protection/>
    </xf>
    <xf numFmtId="0" fontId="9" fillId="27" borderId="10" xfId="83" applyNumberFormat="1" applyFont="1" applyFill="1" applyBorder="1" applyAlignment="1" applyProtection="1">
      <alignment horizontal="left"/>
      <protection/>
    </xf>
    <xf numFmtId="49" fontId="9" fillId="27" borderId="10" xfId="83" applyNumberFormat="1" applyFont="1" applyFill="1" applyBorder="1" applyAlignment="1" applyProtection="1">
      <alignment horizontal="left"/>
      <protection/>
    </xf>
    <xf numFmtId="4" fontId="9" fillId="27" borderId="10" xfId="83" applyNumberFormat="1" applyFont="1" applyFill="1" applyBorder="1" applyAlignment="1" applyProtection="1">
      <alignment horizontal="right"/>
      <protection/>
    </xf>
    <xf numFmtId="0" fontId="9" fillId="27" borderId="10" xfId="84" applyNumberFormat="1" applyFont="1" applyFill="1" applyBorder="1" applyAlignment="1" applyProtection="1">
      <alignment horizontal="left"/>
      <protection/>
    </xf>
    <xf numFmtId="49" fontId="9" fillId="27" borderId="10" xfId="84" applyNumberFormat="1" applyFont="1" applyFill="1" applyBorder="1" applyAlignment="1" applyProtection="1">
      <alignment horizontal="left"/>
      <protection/>
    </xf>
    <xf numFmtId="0" fontId="9" fillId="27" borderId="10" xfId="84" applyNumberFormat="1" applyFont="1" applyFill="1" applyBorder="1" applyAlignment="1" applyProtection="1">
      <alignment horizontal="left" wrapText="1"/>
      <protection/>
    </xf>
    <xf numFmtId="190" fontId="9" fillId="27" borderId="10" xfId="84" applyNumberFormat="1" applyFont="1" applyFill="1" applyBorder="1" applyAlignment="1" applyProtection="1">
      <alignment horizontal="right"/>
      <protection/>
    </xf>
    <xf numFmtId="49" fontId="9" fillId="27" borderId="10" xfId="85" applyNumberFormat="1" applyFont="1" applyFill="1" applyBorder="1" applyAlignment="1">
      <alignment horizontal="left" wrapText="1"/>
      <protection/>
    </xf>
    <xf numFmtId="190" fontId="9" fillId="27" borderId="10" xfId="85" applyNumberFormat="1" applyFont="1" applyFill="1" applyBorder="1" applyAlignment="1" applyProtection="1">
      <alignment horizontal="right"/>
      <protection/>
    </xf>
    <xf numFmtId="0" fontId="9" fillId="27" borderId="10" xfId="86" applyNumberFormat="1" applyFont="1" applyFill="1" applyBorder="1" applyAlignment="1" applyProtection="1">
      <alignment horizontal="left" wrapText="1"/>
      <protection/>
    </xf>
    <xf numFmtId="0" fontId="9" fillId="27" borderId="13" xfId="86" applyNumberFormat="1" applyFont="1" applyFill="1" applyBorder="1" applyAlignment="1">
      <alignment horizontal="left"/>
      <protection/>
    </xf>
    <xf numFmtId="49" fontId="9" fillId="27" borderId="13" xfId="86" applyNumberFormat="1" applyFont="1" applyFill="1" applyBorder="1" applyAlignment="1">
      <alignment horizontal="left"/>
      <protection/>
    </xf>
    <xf numFmtId="190" fontId="9" fillId="27" borderId="13" xfId="86" applyNumberFormat="1" applyFont="1" applyFill="1" applyBorder="1" applyAlignment="1">
      <alignment horizontal="right" wrapText="1"/>
      <protection/>
    </xf>
    <xf numFmtId="0" fontId="9" fillId="27" borderId="10" xfId="87" applyNumberFormat="1" applyFont="1" applyFill="1" applyBorder="1" applyAlignment="1" applyProtection="1">
      <alignment horizontal="left" wrapText="1"/>
      <protection/>
    </xf>
    <xf numFmtId="0" fontId="9" fillId="27" borderId="10" xfId="87" applyNumberFormat="1" applyFont="1" applyFill="1" applyBorder="1" applyAlignment="1" applyProtection="1">
      <alignment horizontal="left"/>
      <protection/>
    </xf>
    <xf numFmtId="49" fontId="9" fillId="27" borderId="10" xfId="87" applyNumberFormat="1" applyFont="1" applyFill="1" applyBorder="1" applyAlignment="1" applyProtection="1">
      <alignment horizontal="left"/>
      <protection/>
    </xf>
    <xf numFmtId="190" fontId="9" fillId="27" borderId="10" xfId="87" applyNumberFormat="1" applyFont="1" applyFill="1" applyBorder="1" applyAlignment="1" applyProtection="1">
      <alignment horizontal="right"/>
      <protection/>
    </xf>
    <xf numFmtId="0" fontId="9" fillId="27" borderId="10" xfId="88" applyNumberFormat="1" applyFont="1" applyFill="1" applyBorder="1" applyAlignment="1" applyProtection="1">
      <alignment horizontal="left"/>
      <protection/>
    </xf>
    <xf numFmtId="49" fontId="9" fillId="27" borderId="10" xfId="88" applyNumberFormat="1" applyFont="1" applyFill="1" applyBorder="1" applyAlignment="1" applyProtection="1">
      <alignment horizontal="left"/>
      <protection/>
    </xf>
    <xf numFmtId="0" fontId="9" fillId="27" borderId="10" xfId="88" applyNumberFormat="1" applyFont="1" applyFill="1" applyBorder="1" applyAlignment="1" applyProtection="1">
      <alignment horizontal="left" wrapText="1"/>
      <protection/>
    </xf>
    <xf numFmtId="190" fontId="9" fillId="27" borderId="10" xfId="88" applyNumberFormat="1" applyFont="1" applyFill="1" applyBorder="1" applyAlignment="1" applyProtection="1">
      <alignment horizontal="right" wrapText="1"/>
      <protection/>
    </xf>
    <xf numFmtId="0" fontId="9" fillId="27" borderId="11" xfId="90" applyNumberFormat="1" applyFont="1" applyFill="1" applyBorder="1" applyAlignment="1" applyProtection="1">
      <alignment horizontal="left" wrapText="1"/>
      <protection/>
    </xf>
    <xf numFmtId="49" fontId="9" fillId="27" borderId="11" xfId="90" applyNumberFormat="1" applyFont="1" applyFill="1" applyBorder="1" applyAlignment="1" applyProtection="1">
      <alignment horizontal="left" wrapText="1"/>
      <protection/>
    </xf>
    <xf numFmtId="0" fontId="7" fillId="27" borderId="16" xfId="97" applyFont="1" applyFill="1" applyBorder="1" applyAlignment="1">
      <alignment horizontal="left" vertical="center"/>
      <protection/>
    </xf>
    <xf numFmtId="10" fontId="11" fillId="0" borderId="18" xfId="96" applyNumberFormat="1" applyFont="1" applyBorder="1">
      <alignment vertical="center"/>
      <protection/>
    </xf>
    <xf numFmtId="189" fontId="9" fillId="0" borderId="10" xfId="116" applyNumberFormat="1" applyFont="1" applyFill="1" applyBorder="1" applyAlignment="1" applyProtection="1">
      <alignment horizontal="right" vertical="center" wrapText="1"/>
      <protection/>
    </xf>
    <xf numFmtId="189" fontId="9" fillId="27" borderId="10" xfId="117" applyNumberFormat="1" applyFont="1" applyFill="1" applyBorder="1" applyAlignment="1" applyProtection="1">
      <alignment horizontal="right" wrapText="1"/>
      <protection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3" fillId="27" borderId="0" xfId="89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0" xfId="97" applyNumberFormat="1" applyFont="1" applyFill="1" applyAlignment="1" applyProtection="1">
      <alignment horizontal="center" vertical="center"/>
      <protection/>
    </xf>
    <xf numFmtId="0" fontId="3" fillId="0" borderId="0" xfId="98" applyFont="1" applyAlignment="1">
      <alignment horizontal="left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26" borderId="14" xfId="0" applyFont="1" applyFill="1" applyBorder="1" applyAlignment="1">
      <alignment horizontal="center" vertical="center"/>
    </xf>
    <xf numFmtId="0" fontId="7" fillId="26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116" applyNumberFormat="1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22" xfId="98" applyFont="1" applyBorder="1" applyAlignment="1">
      <alignment/>
      <protection/>
    </xf>
    <xf numFmtId="0" fontId="3" fillId="0" borderId="22" xfId="98" applyFont="1" applyBorder="1" applyAlignment="1">
      <alignment/>
      <protection/>
    </xf>
    <xf numFmtId="0" fontId="3" fillId="0" borderId="22" xfId="98" applyFont="1" applyBorder="1" applyAlignment="1">
      <alignment wrapText="1"/>
      <protection/>
    </xf>
    <xf numFmtId="0" fontId="0" fillId="0" borderId="22" xfId="0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6" xfId="97" applyFont="1" applyFill="1" applyBorder="1" applyAlignment="1">
      <alignment horizontal="left" vertical="center"/>
      <protection/>
    </xf>
    <xf numFmtId="0" fontId="7" fillId="0" borderId="0" xfId="97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10" xfId="93" applyFont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0" xfId="93" applyFont="1" applyBorder="1" applyAlignment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26" borderId="14" xfId="0" applyNumberFormat="1" applyFont="1" applyFill="1" applyBorder="1" applyAlignment="1" applyProtection="1">
      <alignment horizontal="center" vertical="center" wrapText="1"/>
      <protection/>
    </xf>
    <xf numFmtId="0" fontId="8" fillId="26" borderId="23" xfId="0" applyNumberFormat="1" applyFont="1" applyFill="1" applyBorder="1" applyAlignment="1" applyProtection="1">
      <alignment horizontal="center" vertical="center" wrapText="1"/>
      <protection/>
    </xf>
    <xf numFmtId="0" fontId="8" fillId="26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6" borderId="11" xfId="0" applyNumberFormat="1" applyFont="1" applyFill="1" applyBorder="1" applyAlignment="1" applyProtection="1">
      <alignment horizontal="center" vertical="center" wrapText="1"/>
      <protection/>
    </xf>
    <xf numFmtId="0" fontId="8" fillId="26" borderId="17" xfId="0" applyNumberFormat="1" applyFont="1" applyFill="1" applyBorder="1" applyAlignment="1" applyProtection="1">
      <alignment horizontal="center" vertical="center" wrapText="1"/>
      <protection/>
    </xf>
    <xf numFmtId="0" fontId="8" fillId="26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6" borderId="14" xfId="0" applyFont="1" applyFill="1" applyBorder="1" applyAlignment="1">
      <alignment horizontal="center" vertical="center"/>
    </xf>
    <xf numFmtId="0" fontId="8" fillId="26" borderId="13" xfId="0" applyFont="1" applyFill="1" applyBorder="1" applyAlignment="1">
      <alignment horizontal="center" vertical="center"/>
    </xf>
    <xf numFmtId="0" fontId="4" fillId="0" borderId="0" xfId="96" applyFont="1" applyAlignment="1">
      <alignment horizontal="center" vertical="center"/>
      <protection/>
    </xf>
    <xf numFmtId="0" fontId="11" fillId="0" borderId="26" xfId="96" applyFont="1" applyBorder="1" applyAlignment="1">
      <alignment horizontal="center" vertical="center"/>
      <protection/>
    </xf>
    <xf numFmtId="0" fontId="11" fillId="0" borderId="19" xfId="96" applyFont="1" applyBorder="1" applyAlignment="1">
      <alignment horizontal="center" vertical="center"/>
      <protection/>
    </xf>
    <xf numFmtId="0" fontId="11" fillId="0" borderId="27" xfId="96" applyFont="1" applyBorder="1" applyAlignment="1">
      <alignment horizontal="center" vertical="center"/>
      <protection/>
    </xf>
    <xf numFmtId="0" fontId="11" fillId="0" borderId="13" xfId="96" applyFont="1" applyBorder="1" applyAlignment="1">
      <alignment horizontal="center" vertical="center"/>
      <protection/>
    </xf>
    <xf numFmtId="0" fontId="11" fillId="0" borderId="28" xfId="96" applyFont="1" applyBorder="1" applyAlignment="1">
      <alignment horizontal="center" vertical="center"/>
      <protection/>
    </xf>
    <xf numFmtId="0" fontId="11" fillId="0" borderId="29" xfId="96" applyFont="1" applyBorder="1" applyAlignment="1">
      <alignment horizontal="center" vertical="center"/>
      <protection/>
    </xf>
    <xf numFmtId="184" fontId="3" fillId="0" borderId="0" xfId="0" applyNumberFormat="1" applyFont="1" applyAlignment="1">
      <alignment horizontal="left" vertical="center" wrapText="1"/>
    </xf>
    <xf numFmtId="184" fontId="3" fillId="0" borderId="0" xfId="0" applyNumberFormat="1" applyFont="1" applyAlignment="1">
      <alignment horizontal="left" vertical="center" wrapText="1"/>
    </xf>
    <xf numFmtId="49" fontId="7" fillId="0" borderId="10" xfId="116" applyNumberFormat="1" applyFont="1" applyFill="1" applyBorder="1" applyAlignment="1" applyProtection="1">
      <alignment horizontal="center" vertical="center" wrapText="1"/>
      <protection/>
    </xf>
    <xf numFmtId="176" fontId="7" fillId="0" borderId="10" xfId="116" applyNumberFormat="1" applyFont="1" applyFill="1" applyBorder="1" applyAlignment="1" applyProtection="1">
      <alignment horizontal="center" vertical="center" wrapText="1"/>
      <protection/>
    </xf>
    <xf numFmtId="0" fontId="8" fillId="26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26" borderId="14" xfId="0" applyNumberFormat="1" applyFont="1" applyFill="1" applyBorder="1" applyAlignment="1" applyProtection="1">
      <alignment horizontal="center" vertical="center"/>
      <protection/>
    </xf>
    <xf numFmtId="0" fontId="8" fillId="26" borderId="23" xfId="0" applyNumberFormat="1" applyFont="1" applyFill="1" applyBorder="1" applyAlignment="1" applyProtection="1">
      <alignment horizontal="center" vertical="center"/>
      <protection/>
    </xf>
    <xf numFmtId="0" fontId="8" fillId="26" borderId="13" xfId="0" applyNumberFormat="1" applyFont="1" applyFill="1" applyBorder="1" applyAlignment="1" applyProtection="1">
      <alignment horizontal="center" vertical="center"/>
      <protection/>
    </xf>
    <xf numFmtId="0" fontId="8" fillId="26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89" applyFont="1" applyAlignment="1">
      <alignment horizontal="center" vertical="center"/>
      <protection/>
    </xf>
    <xf numFmtId="0" fontId="5" fillId="0" borderId="0" xfId="89" applyFont="1" applyAlignment="1">
      <alignment horizontal="center" vertical="center"/>
      <protection/>
    </xf>
    <xf numFmtId="0" fontId="3" fillId="0" borderId="11" xfId="89" applyFont="1" applyBorder="1" applyAlignment="1">
      <alignment horizontal="center" vertical="center"/>
      <protection/>
    </xf>
    <xf numFmtId="0" fontId="3" fillId="0" borderId="17" xfId="89" applyFont="1" applyBorder="1" applyAlignment="1">
      <alignment horizontal="center" vertical="center"/>
      <protection/>
    </xf>
    <xf numFmtId="0" fontId="3" fillId="0" borderId="12" xfId="89" applyFont="1" applyBorder="1" applyAlignment="1">
      <alignment horizontal="center" vertical="center"/>
      <protection/>
    </xf>
    <xf numFmtId="0" fontId="2" fillId="0" borderId="11" xfId="89" applyFont="1" applyBorder="1" applyAlignment="1">
      <alignment horizontal="center" vertical="center" wrapText="1"/>
      <protection/>
    </xf>
    <xf numFmtId="0" fontId="2" fillId="0" borderId="17" xfId="89" applyFont="1" applyBorder="1" applyAlignment="1">
      <alignment horizontal="center" vertical="center" wrapText="1"/>
      <protection/>
    </xf>
    <xf numFmtId="0" fontId="2" fillId="0" borderId="12" xfId="89" applyFont="1" applyBorder="1" applyAlignment="1">
      <alignment horizontal="center" vertical="center" wrapText="1"/>
      <protection/>
    </xf>
  </cellXfs>
  <cellStyles count="13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10" xfId="82"/>
    <cellStyle name="常规 11" xfId="83"/>
    <cellStyle name="常规 12" xfId="84"/>
    <cellStyle name="常规 13" xfId="85"/>
    <cellStyle name="常规 14" xfId="86"/>
    <cellStyle name="常规 15" xfId="87"/>
    <cellStyle name="常规 16" xfId="88"/>
    <cellStyle name="常规 2" xfId="89"/>
    <cellStyle name="常规 21" xfId="90"/>
    <cellStyle name="常规 3" xfId="91"/>
    <cellStyle name="常规 4" xfId="92"/>
    <cellStyle name="常规 5" xfId="93"/>
    <cellStyle name="常规 6" xfId="94"/>
    <cellStyle name="常规 9" xfId="95"/>
    <cellStyle name="常规_2014年政府预算公开模板" xfId="96"/>
    <cellStyle name="常规_Sheet1" xfId="97"/>
    <cellStyle name="常规_附件1：2016年部门预算和“三公”经费预算公开表样" xfId="98"/>
    <cellStyle name="Hyperlink" xfId="99"/>
    <cellStyle name="好" xfId="100"/>
    <cellStyle name="好 2" xfId="101"/>
    <cellStyle name="好_（新增预算公开表20160201）2016年鞍山市市本级一般公共预算经济分类预算表" xfId="102"/>
    <cellStyle name="好_StartUp" xfId="103"/>
    <cellStyle name="好_填报模板 " xfId="104"/>
    <cellStyle name="汇总" xfId="105"/>
    <cellStyle name="Currency" xfId="106"/>
    <cellStyle name="Currency [0]" xfId="107"/>
    <cellStyle name="计算" xfId="108"/>
    <cellStyle name="计算 2" xfId="109"/>
    <cellStyle name="检查单元格" xfId="110"/>
    <cellStyle name="检查单元格 2" xfId="111"/>
    <cellStyle name="解释性文本" xfId="112"/>
    <cellStyle name="警告文本" xfId="113"/>
    <cellStyle name="链接单元格" xfId="114"/>
    <cellStyle name="Comma" xfId="115"/>
    <cellStyle name="Comma [0]" xfId="116"/>
    <cellStyle name="千位分隔[0] 17" xfId="117"/>
    <cellStyle name="强调文字颜色 1" xfId="118"/>
    <cellStyle name="强调文字颜色 1 2" xfId="119"/>
    <cellStyle name="强调文字颜色 2" xfId="120"/>
    <cellStyle name="强调文字颜色 2 2" xfId="121"/>
    <cellStyle name="强调文字颜色 3" xfId="122"/>
    <cellStyle name="强调文字颜色 3 2" xfId="123"/>
    <cellStyle name="强调文字颜色 4" xfId="124"/>
    <cellStyle name="强调文字颜色 4 2" xfId="125"/>
    <cellStyle name="强调文字颜色 5" xfId="126"/>
    <cellStyle name="强调文字颜色 5 2" xfId="127"/>
    <cellStyle name="强调文字颜色 6" xfId="128"/>
    <cellStyle name="强调文字颜色 6 2" xfId="129"/>
    <cellStyle name="适中" xfId="130"/>
    <cellStyle name="适中 2" xfId="131"/>
    <cellStyle name="输出" xfId="132"/>
    <cellStyle name="输出 2" xfId="133"/>
    <cellStyle name="输入" xfId="134"/>
    <cellStyle name="输入 2" xfId="135"/>
    <cellStyle name="Followed Hyperlink" xfId="136"/>
    <cellStyle name="着色 1" xfId="137"/>
    <cellStyle name="着色 2" xfId="138"/>
    <cellStyle name="着色 3" xfId="139"/>
    <cellStyle name="着色 4" xfId="140"/>
    <cellStyle name="着色 5" xfId="141"/>
    <cellStyle name="着色 6" xfId="142"/>
    <cellStyle name="注释" xfId="143"/>
    <cellStyle name="注释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1" sqref="A11:P11"/>
    </sheetView>
  </sheetViews>
  <sheetFormatPr defaultColWidth="7" defaultRowHeight="11.25"/>
  <cols>
    <col min="1" max="5" width="8.83203125" style="157" customWidth="1"/>
    <col min="6" max="6" width="8.83203125" style="154" customWidth="1"/>
    <col min="7" max="16" width="8.83203125" style="157" customWidth="1"/>
    <col min="17" max="19" width="7" style="157" customWidth="1"/>
    <col min="20" max="20" width="50.83203125" style="157" customWidth="1"/>
    <col min="21" max="16384" width="7" style="157" customWidth="1"/>
  </cols>
  <sheetData>
    <row r="1" spans="1:26" ht="15" customHeight="1">
      <c r="A1" s="158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54"/>
      <c r="Y4"/>
      <c r="Z4"/>
    </row>
    <row r="5" spans="1:26" s="154" customFormat="1" ht="36" customHeight="1">
      <c r="A5" s="159" t="s">
        <v>0</v>
      </c>
      <c r="W5" s="160"/>
      <c r="X5" s="101"/>
      <c r="Y5" s="101"/>
      <c r="Z5" s="101"/>
    </row>
    <row r="6" spans="4:26" ht="10.5" customHeight="1">
      <c r="D6" s="154"/>
      <c r="U6" s="154"/>
      <c r="V6" s="154"/>
      <c r="W6" s="154"/>
      <c r="X6" s="154"/>
      <c r="Y6"/>
      <c r="Z6"/>
    </row>
    <row r="7" spans="4:26" ht="10.5" customHeight="1">
      <c r="D7" s="154"/>
      <c r="N7" s="154"/>
      <c r="O7" s="154"/>
      <c r="U7" s="154"/>
      <c r="V7" s="154"/>
      <c r="W7" s="154"/>
      <c r="X7" s="154"/>
      <c r="Y7"/>
      <c r="Z7"/>
    </row>
    <row r="8" spans="1:26" s="155" customFormat="1" ht="66.75" customHeight="1">
      <c r="A8" s="269" t="s">
        <v>335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161"/>
      <c r="R8" s="161"/>
      <c r="S8" s="161"/>
      <c r="T8" s="162"/>
      <c r="U8" s="161"/>
      <c r="V8" s="161"/>
      <c r="W8" s="161"/>
      <c r="X8" s="161"/>
      <c r="Y8"/>
      <c r="Z8"/>
    </row>
    <row r="9" spans="1:26" ht="19.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154"/>
      <c r="T9" s="163"/>
      <c r="U9" s="154"/>
      <c r="V9" s="154"/>
      <c r="W9" s="154"/>
      <c r="X9" s="154"/>
      <c r="Y9"/>
      <c r="Z9"/>
    </row>
    <row r="10" spans="1:26" ht="10.5" customHeight="1">
      <c r="A10" s="154"/>
      <c r="B10" s="154"/>
      <c r="D10" s="154"/>
      <c r="E10" s="154"/>
      <c r="H10" s="154"/>
      <c r="N10" s="154"/>
      <c r="O10" s="154"/>
      <c r="U10" s="154"/>
      <c r="V10" s="154"/>
      <c r="X10" s="154"/>
      <c r="Y10"/>
      <c r="Z10"/>
    </row>
    <row r="11" spans="1:26" ht="77.2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U11" s="154"/>
      <c r="V11" s="154"/>
      <c r="X11" s="154"/>
      <c r="Y11"/>
      <c r="Z11"/>
    </row>
    <row r="12" spans="1:26" ht="56.25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S12" s="154"/>
      <c r="T12" s="154"/>
      <c r="U12" s="154"/>
      <c r="V12" s="154"/>
      <c r="W12" s="154"/>
      <c r="X12" s="154"/>
      <c r="Y12"/>
      <c r="Z12"/>
    </row>
    <row r="13" spans="8:26" ht="10.5" customHeight="1">
      <c r="H13" s="154"/>
      <c r="R13" s="154"/>
      <c r="S13" s="154"/>
      <c r="U13" s="154"/>
      <c r="V13" s="154"/>
      <c r="W13" s="154"/>
      <c r="X13" s="154"/>
      <c r="Y13"/>
      <c r="Z13"/>
    </row>
    <row r="14" spans="1:26" s="156" customFormat="1" ht="25.5" customHeight="1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R14" s="164"/>
      <c r="S14" s="164"/>
      <c r="U14" s="164"/>
      <c r="V14" s="164"/>
      <c r="W14" s="164"/>
      <c r="X14" s="164"/>
      <c r="Y14" s="164"/>
      <c r="Z14" s="164"/>
    </row>
    <row r="15" spans="1:26" s="156" customFormat="1" ht="25.5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S15" s="164"/>
      <c r="T15" s="164"/>
      <c r="U15" s="164"/>
      <c r="V15" s="164"/>
      <c r="W15" s="164"/>
      <c r="X15"/>
      <c r="Y15"/>
      <c r="Z15" s="164"/>
    </row>
    <row r="16" spans="15:26" ht="11.25">
      <c r="O16" s="154"/>
      <c r="V16"/>
      <c r="W16"/>
      <c r="X16"/>
      <c r="Y16"/>
      <c r="Z16" s="154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54"/>
    </row>
    <row r="21" ht="11.25">
      <c r="M21" s="154"/>
    </row>
    <row r="22" ht="11.25">
      <c r="B22" s="157" t="s">
        <v>1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299212598425197" right="0.6299212598425197" top="0.7874015748031497" bottom="0.7874015748031497" header="0.3937007874015748" footer="0.393700787401574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27" sqref="A27"/>
    </sheetView>
  </sheetViews>
  <sheetFormatPr defaultColWidth="9.33203125" defaultRowHeight="11.25"/>
  <cols>
    <col min="1" max="1" width="128.83203125" style="0" customWidth="1"/>
  </cols>
  <sheetData>
    <row r="1" ht="33" customHeight="1">
      <c r="A1" s="59" t="s">
        <v>2</v>
      </c>
    </row>
    <row r="2" s="152" customFormat="1" ht="21.75" customHeight="1">
      <c r="A2" s="153" t="s">
        <v>298</v>
      </c>
    </row>
    <row r="3" s="152" customFormat="1" ht="21.75" customHeight="1">
      <c r="A3" s="153" t="s">
        <v>299</v>
      </c>
    </row>
    <row r="4" s="152" customFormat="1" ht="21.75" customHeight="1">
      <c r="A4" s="153" t="s">
        <v>300</v>
      </c>
    </row>
    <row r="5" s="152" customFormat="1" ht="21.75" customHeight="1">
      <c r="A5" s="153" t="s">
        <v>301</v>
      </c>
    </row>
    <row r="6" s="152" customFormat="1" ht="21.75" customHeight="1">
      <c r="A6" s="153" t="s">
        <v>302</v>
      </c>
    </row>
    <row r="7" s="152" customFormat="1" ht="21.75" customHeight="1">
      <c r="A7" s="153" t="s">
        <v>303</v>
      </c>
    </row>
    <row r="8" s="152" customFormat="1" ht="21.75" customHeight="1">
      <c r="A8" s="153" t="s">
        <v>304</v>
      </c>
    </row>
    <row r="9" s="152" customFormat="1" ht="21.75" customHeight="1">
      <c r="A9" s="153" t="s">
        <v>305</v>
      </c>
    </row>
    <row r="10" s="152" customFormat="1" ht="21.75" customHeight="1">
      <c r="A10" s="153" t="s">
        <v>306</v>
      </c>
    </row>
    <row r="11" s="152" customFormat="1" ht="21.75" customHeight="1">
      <c r="A11" s="153" t="s">
        <v>307</v>
      </c>
    </row>
    <row r="12" s="152" customFormat="1" ht="21.75" customHeight="1">
      <c r="A12" s="153" t="s">
        <v>308</v>
      </c>
    </row>
    <row r="13" s="152" customFormat="1" ht="21.75" customHeight="1">
      <c r="A13" s="153" t="s">
        <v>309</v>
      </c>
    </row>
    <row r="14" s="152" customFormat="1" ht="21.75" customHeight="1">
      <c r="A14" s="153" t="s">
        <v>310</v>
      </c>
    </row>
    <row r="15" s="152" customFormat="1" ht="21.75" customHeight="1">
      <c r="A15" s="153" t="s">
        <v>311</v>
      </c>
    </row>
    <row r="16" s="152" customFormat="1" ht="21.75" customHeight="1">
      <c r="A16" s="153" t="s">
        <v>312</v>
      </c>
    </row>
    <row r="17" s="152" customFormat="1" ht="21.75" customHeight="1">
      <c r="A17" s="153" t="s">
        <v>313</v>
      </c>
    </row>
    <row r="18" s="152" customFormat="1" ht="21.75" customHeight="1">
      <c r="A18" s="153" t="s">
        <v>314</v>
      </c>
    </row>
    <row r="19" s="152" customFormat="1" ht="21.75" customHeight="1">
      <c r="A19" s="153" t="s">
        <v>315</v>
      </c>
    </row>
    <row r="20" s="152" customFormat="1" ht="21.75" customHeight="1">
      <c r="A20" s="153" t="s">
        <v>316</v>
      </c>
    </row>
    <row r="21" s="152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3"/>
  <sheetViews>
    <sheetView tabSelected="1" zoomScalePageLayoutView="0" workbookViewId="0" topLeftCell="A1">
      <selection activeCell="C24" sqref="C24:D24"/>
    </sheetView>
  </sheetViews>
  <sheetFormatPr defaultColWidth="12" defaultRowHeight="11.25"/>
  <cols>
    <col min="1" max="1" width="52.66015625" style="132" customWidth="1"/>
    <col min="2" max="2" width="24.5" style="132" customWidth="1"/>
    <col min="3" max="3" width="48.66015625" style="132" customWidth="1"/>
    <col min="4" max="4" width="22.16015625" style="132" customWidth="1"/>
    <col min="5" max="16384" width="12" style="132" customWidth="1"/>
  </cols>
  <sheetData>
    <row r="1" spans="1:22" ht="26.25" customHeight="1">
      <c r="A1" s="272" t="s">
        <v>297</v>
      </c>
      <c r="B1" s="272"/>
      <c r="C1" s="272"/>
      <c r="D1" s="27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14.25">
      <c r="A2" s="134"/>
      <c r="B2" s="134"/>
      <c r="C2" s="134"/>
      <c r="D2" s="135" t="s">
        <v>3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 ht="17.25" customHeight="1">
      <c r="A3" s="263" t="s">
        <v>361</v>
      </c>
      <c r="B3" s="137"/>
      <c r="C3" s="138"/>
      <c r="D3" s="135" t="s">
        <v>4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22" ht="18" customHeight="1">
      <c r="A4" s="140" t="s">
        <v>5</v>
      </c>
      <c r="B4" s="140"/>
      <c r="C4" s="140" t="s">
        <v>6</v>
      </c>
      <c r="D4" s="140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ht="18" customHeight="1">
      <c r="A5" s="141" t="s">
        <v>7</v>
      </c>
      <c r="B5" s="142" t="s">
        <v>8</v>
      </c>
      <c r="C5" s="141" t="s">
        <v>7</v>
      </c>
      <c r="D5" s="143" t="s">
        <v>8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22" ht="18" customHeight="1">
      <c r="A6" s="201" t="s">
        <v>256</v>
      </c>
      <c r="B6" s="227">
        <v>1406.78</v>
      </c>
      <c r="C6" s="189" t="s">
        <v>226</v>
      </c>
      <c r="D6" s="228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1:22" ht="18" customHeight="1">
      <c r="A7" s="207" t="s">
        <v>255</v>
      </c>
      <c r="B7" s="146"/>
      <c r="C7" s="189" t="s">
        <v>225</v>
      </c>
      <c r="D7" s="22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spans="1:22" ht="18" customHeight="1">
      <c r="A8" s="187" t="s">
        <v>215</v>
      </c>
      <c r="B8" s="145"/>
      <c r="C8" s="189" t="s">
        <v>227</v>
      </c>
      <c r="D8" s="22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</row>
    <row r="9" spans="1:22" ht="18" customHeight="1">
      <c r="A9" s="187" t="s">
        <v>199</v>
      </c>
      <c r="B9" s="145"/>
      <c r="C9" s="189" t="s">
        <v>228</v>
      </c>
      <c r="D9" s="22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</row>
    <row r="10" spans="1:22" ht="18" customHeight="1">
      <c r="A10" s="187" t="s">
        <v>216</v>
      </c>
      <c r="B10" s="145"/>
      <c r="C10" s="189" t="s">
        <v>229</v>
      </c>
      <c r="D10" s="22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</row>
    <row r="11" spans="1:22" ht="18" customHeight="1">
      <c r="A11" s="187" t="s">
        <v>278</v>
      </c>
      <c r="B11" s="145"/>
      <c r="C11" s="189" t="s">
        <v>230</v>
      </c>
      <c r="D11" s="22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</row>
    <row r="12" spans="1:22" ht="18" customHeight="1">
      <c r="A12" s="187" t="s">
        <v>217</v>
      </c>
      <c r="B12" s="145"/>
      <c r="C12" s="230" t="s">
        <v>280</v>
      </c>
      <c r="D12" s="22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</row>
    <row r="13" spans="1:22" ht="18" customHeight="1">
      <c r="A13" s="187" t="s">
        <v>218</v>
      </c>
      <c r="B13" s="146"/>
      <c r="C13" s="189" t="s">
        <v>231</v>
      </c>
      <c r="D13" s="228">
        <v>71.22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</row>
    <row r="14" spans="1:22" ht="18" customHeight="1">
      <c r="A14" s="187" t="s">
        <v>219</v>
      </c>
      <c r="B14" s="146"/>
      <c r="C14" s="189" t="s">
        <v>232</v>
      </c>
      <c r="D14" s="22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</row>
    <row r="15" spans="1:22" ht="18" customHeight="1">
      <c r="A15" s="187" t="s">
        <v>220</v>
      </c>
      <c r="B15" s="146"/>
      <c r="C15" s="230" t="s">
        <v>281</v>
      </c>
      <c r="D15" s="228">
        <v>39.43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</row>
    <row r="16" spans="1:22" ht="18" customHeight="1">
      <c r="A16" s="188" t="s">
        <v>221</v>
      </c>
      <c r="B16" s="146"/>
      <c r="C16" s="189" t="s">
        <v>233</v>
      </c>
      <c r="D16" s="22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</row>
    <row r="17" spans="1:22" ht="18" customHeight="1">
      <c r="A17" s="186" t="s">
        <v>222</v>
      </c>
      <c r="B17" s="146"/>
      <c r="C17" s="192" t="s">
        <v>234</v>
      </c>
      <c r="D17" s="226">
        <v>1274.07</v>
      </c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</row>
    <row r="18" spans="1:22" ht="18" customHeight="1">
      <c r="A18" s="188" t="s">
        <v>223</v>
      </c>
      <c r="B18" s="146"/>
      <c r="C18" s="194" t="s">
        <v>235</v>
      </c>
      <c r="D18" s="22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</row>
    <row r="19" spans="1:22" ht="18" customHeight="1">
      <c r="A19" s="186" t="s">
        <v>224</v>
      </c>
      <c r="B19" s="146"/>
      <c r="C19" s="190" t="s">
        <v>236</v>
      </c>
      <c r="D19" s="22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</row>
    <row r="20" spans="1:22" ht="18" customHeight="1">
      <c r="A20" s="77" t="s">
        <v>286</v>
      </c>
      <c r="B20" s="146"/>
      <c r="C20" s="230" t="s">
        <v>282</v>
      </c>
      <c r="D20" s="22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</row>
    <row r="21" spans="1:22" ht="18" customHeight="1">
      <c r="A21" s="77"/>
      <c r="B21" s="146"/>
      <c r="C21" s="191" t="s">
        <v>237</v>
      </c>
      <c r="D21" s="22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</row>
    <row r="22" spans="1:22" ht="18" customHeight="1">
      <c r="A22" s="77"/>
      <c r="B22" s="146"/>
      <c r="C22" s="191" t="s">
        <v>238</v>
      </c>
      <c r="D22" s="22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</row>
    <row r="23" spans="1:22" ht="18" customHeight="1">
      <c r="A23" s="77"/>
      <c r="B23" s="146"/>
      <c r="C23" s="231" t="s">
        <v>283</v>
      </c>
      <c r="D23" s="22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</row>
    <row r="24" spans="1:22" ht="18" customHeight="1">
      <c r="A24" s="109"/>
      <c r="B24" s="146"/>
      <c r="C24" s="191" t="s">
        <v>239</v>
      </c>
      <c r="D24" s="224">
        <v>22.06</v>
      </c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</row>
    <row r="25" spans="1:22" ht="18" customHeight="1">
      <c r="A25" s="109"/>
      <c r="B25" s="146"/>
      <c r="C25" s="191" t="s">
        <v>240</v>
      </c>
      <c r="D25" s="144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</row>
    <row r="26" spans="1:22" ht="18" customHeight="1">
      <c r="A26" s="109"/>
      <c r="B26" s="146"/>
      <c r="C26" s="231" t="s">
        <v>284</v>
      </c>
      <c r="D26" s="144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</row>
    <row r="27" spans="1:22" ht="18" customHeight="1">
      <c r="A27" s="109"/>
      <c r="B27" s="146"/>
      <c r="C27" s="191" t="s">
        <v>241</v>
      </c>
      <c r="D27" s="144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</row>
    <row r="28" spans="1:22" ht="18" customHeight="1">
      <c r="A28" s="109"/>
      <c r="B28" s="146"/>
      <c r="C28" s="191" t="s">
        <v>242</v>
      </c>
      <c r="D28" s="144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</row>
    <row r="29" spans="1:22" ht="18" customHeight="1">
      <c r="A29" s="109"/>
      <c r="B29" s="146"/>
      <c r="C29" s="193" t="s">
        <v>243</v>
      </c>
      <c r="D29" s="144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</row>
    <row r="30" spans="1:22" ht="18" customHeight="1">
      <c r="A30" s="109"/>
      <c r="B30" s="146"/>
      <c r="C30" s="189" t="s">
        <v>244</v>
      </c>
      <c r="D30" s="144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51"/>
    </row>
    <row r="31" spans="1:22" s="131" customFormat="1" ht="18" customHeight="1">
      <c r="A31" s="147" t="s">
        <v>11</v>
      </c>
      <c r="B31" s="123">
        <f>B6+B8+B9+B10+B12+B13+B14+B15+B16+B17+B18+B19</f>
        <v>1406.78</v>
      </c>
      <c r="C31" s="147" t="s">
        <v>12</v>
      </c>
      <c r="D31" s="148">
        <f>SUM(D6:D30)</f>
        <v>1406.78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</row>
    <row r="32" spans="1:4" ht="14.25">
      <c r="A32" s="202" t="s">
        <v>257</v>
      </c>
      <c r="B32" s="150"/>
      <c r="C32" s="273"/>
      <c r="D32" s="273"/>
    </row>
    <row r="33" spans="3:4" ht="14.25">
      <c r="C33" s="273"/>
      <c r="D33" s="273"/>
    </row>
  </sheetData>
  <sheetProtection/>
  <mergeCells count="2">
    <mergeCell ref="A1:D1"/>
    <mergeCell ref="C32:D33"/>
  </mergeCells>
  <printOptions horizontalCentered="1" verticalCentered="1"/>
  <pageMargins left="0.7480314960629921" right="0.7480314960629921" top="0" bottom="0" header="0" footer="0"/>
  <pageSetup fitToHeight="1" fitToWidth="1" horizontalDpi="600" verticalDpi="600" orientation="landscape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zoomScalePageLayoutView="0" workbookViewId="0" topLeftCell="A1">
      <selection activeCell="M7" sqref="M7:P7"/>
    </sheetView>
  </sheetViews>
  <sheetFormatPr defaultColWidth="9.33203125" defaultRowHeight="11.25"/>
  <cols>
    <col min="1" max="1" width="50.5" style="51" customWidth="1"/>
    <col min="2" max="2" width="14.66015625" style="51" customWidth="1"/>
    <col min="3" max="3" width="14" style="51" customWidth="1"/>
    <col min="4" max="6" width="10.33203125" style="51" customWidth="1"/>
    <col min="7" max="7" width="6.66015625" style="51" customWidth="1"/>
    <col min="8" max="9" width="12.66015625" style="51" customWidth="1"/>
    <col min="10" max="11" width="10" style="0" customWidth="1"/>
    <col min="12" max="12" width="14.5" style="51" customWidth="1"/>
    <col min="13" max="13" width="10.5" style="51" customWidth="1"/>
    <col min="14" max="16" width="14.16015625" style="51" customWidth="1"/>
    <col min="17" max="254" width="9.16015625" style="51" customWidth="1"/>
  </cols>
  <sheetData>
    <row r="1" spans="1:17" ht="25.5" customHeight="1">
      <c r="A1" s="120" t="s">
        <v>317</v>
      </c>
      <c r="B1" s="120"/>
      <c r="C1" s="120"/>
      <c r="D1" s="120"/>
      <c r="E1" s="120"/>
      <c r="F1" s="120"/>
      <c r="G1" s="120"/>
      <c r="H1" s="120"/>
      <c r="I1" s="120"/>
      <c r="J1" s="128"/>
      <c r="K1" s="128"/>
      <c r="L1" s="120"/>
      <c r="M1" s="120"/>
      <c r="N1" s="120"/>
      <c r="O1" s="120"/>
      <c r="P1" s="120"/>
      <c r="Q1" s="121"/>
    </row>
    <row r="2" spans="15:18" ht="17.25" customHeight="1">
      <c r="O2" s="280" t="s">
        <v>13</v>
      </c>
      <c r="P2" s="280"/>
      <c r="Q2"/>
      <c r="R2"/>
    </row>
    <row r="3" spans="1:18" ht="17.25" customHeight="1">
      <c r="A3" s="263" t="s">
        <v>361</v>
      </c>
      <c r="O3" s="280" t="s">
        <v>4</v>
      </c>
      <c r="P3" s="281"/>
      <c r="Q3"/>
      <c r="R3"/>
    </row>
    <row r="4" spans="1:17" s="110" customFormat="1" ht="12">
      <c r="A4" s="286" t="s">
        <v>14</v>
      </c>
      <c r="B4" s="111" t="s">
        <v>15</v>
      </c>
      <c r="C4" s="112"/>
      <c r="D4" s="112"/>
      <c r="E4" s="112"/>
      <c r="F4" s="112"/>
      <c r="G4" s="112"/>
      <c r="H4" s="112"/>
      <c r="I4" s="112"/>
      <c r="J4" s="114"/>
      <c r="K4" s="114"/>
      <c r="L4" s="111" t="s">
        <v>16</v>
      </c>
      <c r="M4" s="112"/>
      <c r="N4" s="112"/>
      <c r="O4" s="112"/>
      <c r="P4" s="115"/>
      <c r="Q4" s="27"/>
    </row>
    <row r="5" spans="1:17" s="110" customFormat="1" ht="40.5" customHeight="1">
      <c r="A5" s="286"/>
      <c r="B5" s="287" t="s">
        <v>17</v>
      </c>
      <c r="C5" s="276" t="s">
        <v>9</v>
      </c>
      <c r="D5" s="276"/>
      <c r="E5" s="285" t="s">
        <v>245</v>
      </c>
      <c r="F5" s="276" t="s">
        <v>199</v>
      </c>
      <c r="G5" s="285" t="s">
        <v>246</v>
      </c>
      <c r="H5" s="276"/>
      <c r="I5" s="285" t="s">
        <v>247</v>
      </c>
      <c r="J5" s="285" t="s">
        <v>248</v>
      </c>
      <c r="K5" s="274" t="s">
        <v>287</v>
      </c>
      <c r="L5" s="274" t="s">
        <v>17</v>
      </c>
      <c r="M5" s="277" t="s">
        <v>18</v>
      </c>
      <c r="N5" s="278"/>
      <c r="O5" s="279"/>
      <c r="P5" s="274" t="s">
        <v>19</v>
      </c>
      <c r="Q5" s="27"/>
    </row>
    <row r="6" spans="1:17" s="110" customFormat="1" ht="62.25" customHeight="1">
      <c r="A6" s="286"/>
      <c r="B6" s="288"/>
      <c r="C6" s="65" t="s">
        <v>20</v>
      </c>
      <c r="D6" s="37" t="s">
        <v>21</v>
      </c>
      <c r="E6" s="276"/>
      <c r="F6" s="276"/>
      <c r="G6" s="65" t="s">
        <v>20</v>
      </c>
      <c r="H6" s="65" t="s">
        <v>201</v>
      </c>
      <c r="I6" s="276"/>
      <c r="J6" s="276"/>
      <c r="K6" s="289"/>
      <c r="L6" s="275"/>
      <c r="M6" s="76" t="s">
        <v>22</v>
      </c>
      <c r="N6" s="76" t="s">
        <v>23</v>
      </c>
      <c r="O6" s="76" t="s">
        <v>24</v>
      </c>
      <c r="P6" s="275"/>
      <c r="Q6" s="27"/>
    </row>
    <row r="7" spans="1:17" s="107" customFormat="1" ht="36" customHeight="1">
      <c r="A7" s="38" t="s">
        <v>17</v>
      </c>
      <c r="B7" s="126">
        <f>C7+E7+F7+G7+I7+J7</f>
        <v>1406.78</v>
      </c>
      <c r="C7" s="233">
        <v>1406.78</v>
      </c>
      <c r="D7" s="95">
        <v>0</v>
      </c>
      <c r="E7" s="95">
        <v>0</v>
      </c>
      <c r="F7" s="95">
        <v>0</v>
      </c>
      <c r="G7" s="95"/>
      <c r="H7" s="95"/>
      <c r="I7" s="95"/>
      <c r="J7" s="129">
        <v>0</v>
      </c>
      <c r="K7" s="129"/>
      <c r="L7" s="95">
        <f>SUM(M7:P7)</f>
        <v>1406.78</v>
      </c>
      <c r="M7" s="234">
        <v>401.28</v>
      </c>
      <c r="N7" s="234">
        <v>48.28</v>
      </c>
      <c r="O7" s="234">
        <v>40.01</v>
      </c>
      <c r="P7" s="234">
        <v>917.21</v>
      </c>
      <c r="Q7"/>
    </row>
    <row r="8" spans="1:16" ht="31.5" customHeight="1">
      <c r="A8" s="232" t="s">
        <v>336</v>
      </c>
      <c r="B8" s="126">
        <f aca="true" t="shared" si="0" ref="B8:B14">C8+E8+F8+G8+I8+J8</f>
        <v>1406.78</v>
      </c>
      <c r="C8" s="233">
        <v>1406.78</v>
      </c>
      <c r="D8" s="95">
        <v>0</v>
      </c>
      <c r="E8" s="95">
        <v>0</v>
      </c>
      <c r="F8" s="95">
        <v>0</v>
      </c>
      <c r="G8" s="95"/>
      <c r="H8" s="95"/>
      <c r="I8" s="95"/>
      <c r="J8" s="129">
        <v>0</v>
      </c>
      <c r="K8" s="129"/>
      <c r="L8" s="95">
        <f>SUM(M8:P8)</f>
        <v>1406.78</v>
      </c>
      <c r="M8" s="234">
        <v>401.28</v>
      </c>
      <c r="N8" s="234">
        <v>48.28</v>
      </c>
      <c r="O8" s="234">
        <v>40.01</v>
      </c>
      <c r="P8" s="234">
        <v>917.21</v>
      </c>
    </row>
    <row r="9" spans="1:16" ht="31.5" customHeight="1">
      <c r="A9" s="232" t="s">
        <v>337</v>
      </c>
      <c r="B9" s="126">
        <f t="shared" si="0"/>
        <v>1406.78</v>
      </c>
      <c r="C9" s="233">
        <v>1406.78</v>
      </c>
      <c r="D9" s="127"/>
      <c r="E9" s="127"/>
      <c r="F9" s="127"/>
      <c r="G9" s="127"/>
      <c r="H9" s="127"/>
      <c r="I9" s="127"/>
      <c r="J9" s="130"/>
      <c r="K9" s="130"/>
      <c r="L9" s="95">
        <f aca="true" t="shared" si="1" ref="L9:L14">SUM(M9:P9)</f>
        <v>1406.78</v>
      </c>
      <c r="M9" s="234">
        <v>401.28</v>
      </c>
      <c r="N9" s="234">
        <v>48.28</v>
      </c>
      <c r="O9" s="234">
        <v>40.01</v>
      </c>
      <c r="P9" s="234">
        <v>917.21</v>
      </c>
    </row>
    <row r="10" spans="1:16" ht="31.5" customHeight="1">
      <c r="A10" s="64"/>
      <c r="B10" s="126">
        <f t="shared" si="0"/>
        <v>0</v>
      </c>
      <c r="C10" s="113"/>
      <c r="D10" s="113"/>
      <c r="E10" s="113"/>
      <c r="F10" s="113"/>
      <c r="G10" s="113"/>
      <c r="H10" s="113"/>
      <c r="I10" s="113"/>
      <c r="J10" s="125"/>
      <c r="K10" s="125"/>
      <c r="L10" s="95">
        <f t="shared" si="1"/>
        <v>0</v>
      </c>
      <c r="M10" s="95"/>
      <c r="N10" s="95"/>
      <c r="O10" s="95"/>
      <c r="P10" s="124"/>
    </row>
    <row r="11" spans="1:16" ht="31.5" customHeight="1">
      <c r="A11" s="64"/>
      <c r="B11" s="126">
        <f t="shared" si="0"/>
        <v>0</v>
      </c>
      <c r="C11" s="113"/>
      <c r="D11" s="113"/>
      <c r="E11" s="113"/>
      <c r="F11" s="124"/>
      <c r="G11" s="124"/>
      <c r="H11" s="124"/>
      <c r="I11" s="124"/>
      <c r="J11" s="125"/>
      <c r="K11" s="125"/>
      <c r="L11" s="95">
        <f t="shared" si="1"/>
        <v>0</v>
      </c>
      <c r="M11" s="95"/>
      <c r="N11" s="95"/>
      <c r="O11" s="95"/>
      <c r="P11" s="124"/>
    </row>
    <row r="12" spans="1:16" ht="31.5" customHeight="1">
      <c r="A12" s="64"/>
      <c r="B12" s="126">
        <f t="shared" si="0"/>
        <v>0</v>
      </c>
      <c r="C12" s="113"/>
      <c r="D12" s="113"/>
      <c r="E12" s="113"/>
      <c r="F12" s="124"/>
      <c r="G12" s="124"/>
      <c r="H12" s="124"/>
      <c r="I12" s="124"/>
      <c r="J12" s="125"/>
      <c r="K12" s="125"/>
      <c r="L12" s="95">
        <f t="shared" si="1"/>
        <v>0</v>
      </c>
      <c r="M12" s="95"/>
      <c r="N12" s="95"/>
      <c r="O12" s="95"/>
      <c r="P12" s="124"/>
    </row>
    <row r="13" spans="1:16" ht="31.5" customHeight="1">
      <c r="A13" s="64"/>
      <c r="B13" s="126">
        <f t="shared" si="0"/>
        <v>0</v>
      </c>
      <c r="C13" s="113"/>
      <c r="D13" s="113"/>
      <c r="E13" s="113"/>
      <c r="F13" s="113"/>
      <c r="G13" s="113"/>
      <c r="H13" s="113"/>
      <c r="I13" s="113"/>
      <c r="J13" s="125"/>
      <c r="K13" s="125"/>
      <c r="L13" s="95">
        <f t="shared" si="1"/>
        <v>0</v>
      </c>
      <c r="M13" s="95"/>
      <c r="N13" s="95"/>
      <c r="O13" s="95"/>
      <c r="P13" s="124"/>
    </row>
    <row r="14" spans="1:16" ht="31.5" customHeight="1">
      <c r="A14" s="77" t="s">
        <v>37</v>
      </c>
      <c r="B14" s="126">
        <f t="shared" si="0"/>
        <v>0</v>
      </c>
      <c r="C14" s="113"/>
      <c r="D14" s="113"/>
      <c r="E14" s="113"/>
      <c r="F14" s="113"/>
      <c r="G14" s="113"/>
      <c r="H14" s="113"/>
      <c r="I14" s="113"/>
      <c r="J14" s="125"/>
      <c r="K14" s="125"/>
      <c r="L14" s="95">
        <f t="shared" si="1"/>
        <v>0</v>
      </c>
      <c r="M14" s="95"/>
      <c r="N14" s="95"/>
      <c r="O14" s="95"/>
      <c r="P14" s="124"/>
    </row>
    <row r="15" spans="1:16" ht="36.75" customHeight="1">
      <c r="A15" s="282" t="s">
        <v>258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29"/>
      <c r="L15" s="284" t="s">
        <v>285</v>
      </c>
      <c r="M15" s="284"/>
      <c r="N15" s="284"/>
      <c r="O15" s="284"/>
      <c r="P15" s="284"/>
    </row>
    <row r="16" spans="6:11" ht="10.5" customHeight="1">
      <c r="F16" s="57"/>
      <c r="G16" s="57"/>
      <c r="H16" s="57"/>
      <c r="I16" s="57"/>
      <c r="J16" s="101"/>
      <c r="K16" s="101"/>
    </row>
    <row r="17" ht="10.5" customHeight="1">
      <c r="C17" s="57"/>
    </row>
  </sheetData>
  <sheetProtection/>
  <mergeCells count="16">
    <mergeCell ref="A15:J15"/>
    <mergeCell ref="L15:P15"/>
    <mergeCell ref="I5:I6"/>
    <mergeCell ref="G5:H5"/>
    <mergeCell ref="J5:J6"/>
    <mergeCell ref="A4:A6"/>
    <mergeCell ref="B5:B6"/>
    <mergeCell ref="E5:E6"/>
    <mergeCell ref="K5:K6"/>
    <mergeCell ref="F5:F6"/>
    <mergeCell ref="L5:L6"/>
    <mergeCell ref="P5:P6"/>
    <mergeCell ref="C5:D5"/>
    <mergeCell ref="M5:O5"/>
    <mergeCell ref="O2:P2"/>
    <mergeCell ref="O3:P3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6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4" style="51" customWidth="1"/>
    <col min="2" max="4" width="4.33203125" style="51" customWidth="1"/>
    <col min="5" max="5" width="41.83203125" style="51" customWidth="1"/>
    <col min="6" max="6" width="16.66015625" style="51" customWidth="1"/>
    <col min="7" max="7" width="22.16015625" style="51" customWidth="1"/>
    <col min="8" max="15" width="9.33203125" style="51" customWidth="1"/>
    <col min="16" max="248" width="9.16015625" style="51" customWidth="1"/>
  </cols>
  <sheetData>
    <row r="1" spans="1:14" ht="28.5" customHeight="1">
      <c r="A1" s="298" t="s">
        <v>318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1:14" ht="10.5" customHeight="1">
      <c r="K2"/>
      <c r="L2" s="165"/>
      <c r="M2" s="165"/>
      <c r="N2" s="166" t="s">
        <v>25</v>
      </c>
    </row>
    <row r="3" spans="1:14" ht="17.25" customHeight="1">
      <c r="A3" s="263" t="s">
        <v>361</v>
      </c>
      <c r="B3" s="80"/>
      <c r="C3" s="80"/>
      <c r="D3" s="80"/>
      <c r="E3" s="80"/>
      <c r="K3"/>
      <c r="L3" s="281" t="s">
        <v>4</v>
      </c>
      <c r="M3" s="281"/>
      <c r="N3" s="281"/>
    </row>
    <row r="4" spans="1:15" s="110" customFormat="1" ht="12">
      <c r="A4" s="287" t="s">
        <v>14</v>
      </c>
      <c r="B4" s="299" t="s">
        <v>202</v>
      </c>
      <c r="C4" s="299"/>
      <c r="D4" s="299"/>
      <c r="E4" s="295" t="s">
        <v>27</v>
      </c>
      <c r="F4" s="277" t="s">
        <v>15</v>
      </c>
      <c r="G4" s="278"/>
      <c r="H4" s="278"/>
      <c r="I4" s="278"/>
      <c r="J4" s="278"/>
      <c r="K4" s="278"/>
      <c r="L4" s="278"/>
      <c r="M4" s="278"/>
      <c r="N4" s="278"/>
      <c r="O4" s="279"/>
    </row>
    <row r="5" spans="1:15" s="110" customFormat="1" ht="63" customHeight="1">
      <c r="A5" s="292"/>
      <c r="B5" s="293" t="s">
        <v>28</v>
      </c>
      <c r="C5" s="293" t="s">
        <v>29</v>
      </c>
      <c r="D5" s="293" t="s">
        <v>30</v>
      </c>
      <c r="E5" s="296"/>
      <c r="F5" s="287" t="s">
        <v>17</v>
      </c>
      <c r="G5" s="276" t="s">
        <v>9</v>
      </c>
      <c r="H5" s="276"/>
      <c r="I5" s="285" t="s">
        <v>245</v>
      </c>
      <c r="J5" s="276" t="s">
        <v>199</v>
      </c>
      <c r="K5" s="285" t="s">
        <v>246</v>
      </c>
      <c r="L5" s="276"/>
      <c r="M5" s="285" t="s">
        <v>247</v>
      </c>
      <c r="N5" s="285" t="s">
        <v>248</v>
      </c>
      <c r="O5" s="274" t="s">
        <v>287</v>
      </c>
    </row>
    <row r="6" spans="1:15" s="110" customFormat="1" ht="51.75" customHeight="1">
      <c r="A6" s="288"/>
      <c r="B6" s="294"/>
      <c r="C6" s="294"/>
      <c r="D6" s="294"/>
      <c r="E6" s="297"/>
      <c r="F6" s="288"/>
      <c r="G6" s="65" t="s">
        <v>288</v>
      </c>
      <c r="H6" s="37" t="s">
        <v>21</v>
      </c>
      <c r="I6" s="276"/>
      <c r="J6" s="276"/>
      <c r="K6" s="65" t="s">
        <v>20</v>
      </c>
      <c r="L6" s="65" t="s">
        <v>201</v>
      </c>
      <c r="M6" s="276"/>
      <c r="N6" s="276"/>
      <c r="O6" s="289"/>
    </row>
    <row r="7" spans="1:248" s="27" customFormat="1" ht="24" customHeight="1">
      <c r="A7" s="81"/>
      <c r="B7" s="82"/>
      <c r="C7" s="82"/>
      <c r="D7" s="82"/>
      <c r="E7" s="83" t="s">
        <v>17</v>
      </c>
      <c r="F7" s="209">
        <f>G7+I7+J7+K7+M7+N7+O7</f>
        <v>1406.78</v>
      </c>
      <c r="G7" s="238">
        <v>1406.78</v>
      </c>
      <c r="H7" s="123">
        <f aca="true" t="shared" si="0" ref="H7:O7">SUM(H8:H24)</f>
        <v>0</v>
      </c>
      <c r="I7" s="123">
        <f t="shared" si="0"/>
        <v>0</v>
      </c>
      <c r="J7" s="123">
        <f t="shared" si="0"/>
        <v>0</v>
      </c>
      <c r="K7" s="123">
        <f t="shared" si="0"/>
        <v>0</v>
      </c>
      <c r="L7" s="123">
        <f t="shared" si="0"/>
        <v>0</v>
      </c>
      <c r="M7" s="123">
        <f t="shared" si="0"/>
        <v>0</v>
      </c>
      <c r="N7" s="123">
        <f t="shared" si="0"/>
        <v>0</v>
      </c>
      <c r="O7" s="123">
        <f t="shared" si="0"/>
        <v>0</v>
      </c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</row>
    <row r="8" spans="1:15" ht="21" customHeight="1">
      <c r="A8" s="235" t="s">
        <v>336</v>
      </c>
      <c r="B8" s="236"/>
      <c r="C8" s="237"/>
      <c r="D8" s="237"/>
      <c r="E8" s="235"/>
      <c r="F8" s="209">
        <f>G8+I8+J8+K8+M8+N8+O8</f>
        <v>1406.78</v>
      </c>
      <c r="G8" s="238">
        <v>1406.78</v>
      </c>
      <c r="H8" s="113"/>
      <c r="I8" s="113"/>
      <c r="J8" s="113"/>
      <c r="K8" s="58"/>
      <c r="L8" s="58"/>
      <c r="M8" s="58"/>
      <c r="N8" s="58"/>
      <c r="O8" s="58"/>
    </row>
    <row r="9" spans="1:15" ht="21" customHeight="1">
      <c r="A9" s="235" t="s">
        <v>338</v>
      </c>
      <c r="B9" s="236">
        <v>208</v>
      </c>
      <c r="C9" s="237"/>
      <c r="D9" s="237"/>
      <c r="E9" s="235" t="s">
        <v>344</v>
      </c>
      <c r="F9" s="209">
        <f aca="true" t="shared" si="1" ref="F9:F25">G9+I9+J9+K9+M9+N9+O9</f>
        <v>71.22</v>
      </c>
      <c r="G9" s="238">
        <v>71.22</v>
      </c>
      <c r="H9" s="113"/>
      <c r="I9" s="113"/>
      <c r="J9" s="124"/>
      <c r="K9" s="58"/>
      <c r="L9" s="58"/>
      <c r="M9" s="58"/>
      <c r="N9" s="58"/>
      <c r="O9" s="58"/>
    </row>
    <row r="10" spans="1:15" ht="21" customHeight="1">
      <c r="A10" s="235" t="s">
        <v>339</v>
      </c>
      <c r="B10" s="236"/>
      <c r="C10" s="237" t="s">
        <v>32</v>
      </c>
      <c r="D10" s="237"/>
      <c r="E10" s="235" t="s">
        <v>345</v>
      </c>
      <c r="F10" s="209">
        <f t="shared" si="1"/>
        <v>71.22</v>
      </c>
      <c r="G10" s="238">
        <v>71.22</v>
      </c>
      <c r="H10" s="113"/>
      <c r="I10" s="113"/>
      <c r="J10" s="113"/>
      <c r="K10" s="58"/>
      <c r="L10" s="58"/>
      <c r="M10" s="58"/>
      <c r="N10" s="58"/>
      <c r="O10" s="58"/>
    </row>
    <row r="11" spans="1:15" ht="21" customHeight="1">
      <c r="A11" s="235" t="s">
        <v>340</v>
      </c>
      <c r="B11" s="236">
        <v>208</v>
      </c>
      <c r="C11" s="237" t="s">
        <v>341</v>
      </c>
      <c r="D11" s="237" t="s">
        <v>33</v>
      </c>
      <c r="E11" s="235" t="s">
        <v>346</v>
      </c>
      <c r="F11" s="209">
        <f t="shared" si="1"/>
        <v>34.15</v>
      </c>
      <c r="G11" s="238">
        <v>34.15</v>
      </c>
      <c r="H11" s="113"/>
      <c r="I11" s="113"/>
      <c r="J11" s="113"/>
      <c r="K11" s="58"/>
      <c r="L11" s="58"/>
      <c r="M11" s="58"/>
      <c r="N11" s="58"/>
      <c r="O11" s="58"/>
    </row>
    <row r="12" spans="1:15" ht="21" customHeight="1">
      <c r="A12" s="235" t="s">
        <v>340</v>
      </c>
      <c r="B12" s="236">
        <v>208</v>
      </c>
      <c r="C12" s="237" t="s">
        <v>341</v>
      </c>
      <c r="D12" s="237" t="s">
        <v>32</v>
      </c>
      <c r="E12" s="235" t="s">
        <v>347</v>
      </c>
      <c r="F12" s="209">
        <f t="shared" si="1"/>
        <v>37.07</v>
      </c>
      <c r="G12" s="238">
        <v>37.07</v>
      </c>
      <c r="H12" s="113"/>
      <c r="I12" s="113"/>
      <c r="J12" s="113"/>
      <c r="K12" s="58"/>
      <c r="L12" s="58"/>
      <c r="M12" s="58"/>
      <c r="N12" s="58"/>
      <c r="O12" s="58"/>
    </row>
    <row r="13" spans="1:15" ht="21" customHeight="1">
      <c r="A13" s="235" t="s">
        <v>338</v>
      </c>
      <c r="B13" s="236">
        <v>210</v>
      </c>
      <c r="C13" s="237"/>
      <c r="D13" s="237"/>
      <c r="E13" s="235" t="s">
        <v>348</v>
      </c>
      <c r="F13" s="209">
        <f t="shared" si="1"/>
        <v>39.43</v>
      </c>
      <c r="G13" s="238">
        <v>39.43</v>
      </c>
      <c r="H13" s="124"/>
      <c r="I13" s="113"/>
      <c r="J13" s="113"/>
      <c r="K13" s="58"/>
      <c r="L13" s="58"/>
      <c r="M13" s="58"/>
      <c r="N13" s="58"/>
      <c r="O13" s="58"/>
    </row>
    <row r="14" spans="1:15" ht="21" customHeight="1">
      <c r="A14" s="235" t="s">
        <v>339</v>
      </c>
      <c r="B14" s="236"/>
      <c r="C14" s="237" t="s">
        <v>34</v>
      </c>
      <c r="D14" s="237"/>
      <c r="E14" s="235" t="s">
        <v>349</v>
      </c>
      <c r="F14" s="209">
        <f t="shared" si="1"/>
        <v>39.43</v>
      </c>
      <c r="G14" s="238">
        <v>39.43</v>
      </c>
      <c r="H14" s="124"/>
      <c r="I14" s="124"/>
      <c r="J14" s="113"/>
      <c r="K14" s="58"/>
      <c r="L14" s="58"/>
      <c r="M14" s="58"/>
      <c r="N14" s="58"/>
      <c r="O14" s="58"/>
    </row>
    <row r="15" spans="1:15" ht="21" customHeight="1">
      <c r="A15" s="235" t="s">
        <v>340</v>
      </c>
      <c r="B15" s="236">
        <v>210</v>
      </c>
      <c r="C15" s="237" t="s">
        <v>342</v>
      </c>
      <c r="D15" s="237" t="s">
        <v>33</v>
      </c>
      <c r="E15" s="235" t="s">
        <v>350</v>
      </c>
      <c r="F15" s="209">
        <f t="shared" si="1"/>
        <v>39.43</v>
      </c>
      <c r="G15" s="238">
        <v>39.43</v>
      </c>
      <c r="H15" s="124"/>
      <c r="I15" s="124"/>
      <c r="J15" s="124"/>
      <c r="K15" s="58"/>
      <c r="L15" s="58"/>
      <c r="M15" s="58"/>
      <c r="N15" s="58"/>
      <c r="O15" s="58"/>
    </row>
    <row r="16" spans="1:15" ht="21" customHeight="1">
      <c r="A16" s="235" t="s">
        <v>338</v>
      </c>
      <c r="B16" s="236">
        <v>212</v>
      </c>
      <c r="C16" s="237"/>
      <c r="D16" s="237"/>
      <c r="E16" s="235" t="s">
        <v>351</v>
      </c>
      <c r="F16" s="209">
        <f t="shared" si="1"/>
        <v>1274.07</v>
      </c>
      <c r="G16" s="238">
        <v>1274.07</v>
      </c>
      <c r="H16" s="124"/>
      <c r="I16" s="124"/>
      <c r="J16" s="124"/>
      <c r="K16" s="58"/>
      <c r="L16" s="58"/>
      <c r="M16" s="58"/>
      <c r="N16" s="58"/>
      <c r="O16" s="58"/>
    </row>
    <row r="17" spans="1:15" ht="21" customHeight="1">
      <c r="A17" s="235" t="s">
        <v>339</v>
      </c>
      <c r="B17" s="236"/>
      <c r="C17" s="237" t="s">
        <v>32</v>
      </c>
      <c r="D17" s="237"/>
      <c r="E17" s="235" t="s">
        <v>352</v>
      </c>
      <c r="F17" s="209">
        <f t="shared" si="1"/>
        <v>1274.07</v>
      </c>
      <c r="G17" s="238">
        <v>1274.07</v>
      </c>
      <c r="H17" s="124"/>
      <c r="I17" s="124"/>
      <c r="J17" s="124"/>
      <c r="K17" s="58"/>
      <c r="L17" s="58"/>
      <c r="M17" s="58"/>
      <c r="N17" s="58"/>
      <c r="O17" s="58"/>
    </row>
    <row r="18" spans="1:15" ht="21" customHeight="1">
      <c r="A18" s="235" t="s">
        <v>340</v>
      </c>
      <c r="B18" s="236">
        <v>212</v>
      </c>
      <c r="C18" s="237" t="s">
        <v>341</v>
      </c>
      <c r="D18" s="237" t="s">
        <v>36</v>
      </c>
      <c r="E18" s="235" t="s">
        <v>353</v>
      </c>
      <c r="F18" s="209">
        <f t="shared" si="1"/>
        <v>1274.07</v>
      </c>
      <c r="G18" s="238">
        <v>1274.07</v>
      </c>
      <c r="H18" s="124"/>
      <c r="I18" s="124"/>
      <c r="J18" s="124"/>
      <c r="K18" s="58"/>
      <c r="L18" s="58"/>
      <c r="M18" s="58"/>
      <c r="N18" s="58"/>
      <c r="O18" s="58"/>
    </row>
    <row r="19" spans="1:15" ht="21" customHeight="1">
      <c r="A19" s="235" t="s">
        <v>338</v>
      </c>
      <c r="B19" s="236">
        <v>221</v>
      </c>
      <c r="C19" s="237"/>
      <c r="D19" s="237"/>
      <c r="E19" s="235" t="s">
        <v>354</v>
      </c>
      <c r="F19" s="209">
        <f t="shared" si="1"/>
        <v>22.06</v>
      </c>
      <c r="G19" s="238">
        <v>22.06</v>
      </c>
      <c r="H19" s="124"/>
      <c r="I19" s="124"/>
      <c r="J19" s="124"/>
      <c r="K19" s="58"/>
      <c r="L19" s="58"/>
      <c r="M19" s="58"/>
      <c r="N19" s="58"/>
      <c r="O19" s="58"/>
    </row>
    <row r="20" spans="1:15" ht="21" customHeight="1">
      <c r="A20" s="235" t="s">
        <v>339</v>
      </c>
      <c r="B20" s="236"/>
      <c r="C20" s="237" t="s">
        <v>33</v>
      </c>
      <c r="D20" s="237"/>
      <c r="E20" s="235" t="s">
        <v>355</v>
      </c>
      <c r="F20" s="209">
        <f t="shared" si="1"/>
        <v>22.06</v>
      </c>
      <c r="G20" s="238">
        <v>22.06</v>
      </c>
      <c r="H20" s="124"/>
      <c r="I20" s="124"/>
      <c r="J20" s="124"/>
      <c r="K20" s="58"/>
      <c r="L20" s="58"/>
      <c r="M20" s="58"/>
      <c r="N20" s="58"/>
      <c r="O20" s="58"/>
    </row>
    <row r="21" spans="1:15" ht="21" customHeight="1">
      <c r="A21" s="235" t="s">
        <v>340</v>
      </c>
      <c r="B21" s="236">
        <v>221</v>
      </c>
      <c r="C21" s="237" t="s">
        <v>343</v>
      </c>
      <c r="D21" s="237" t="s">
        <v>36</v>
      </c>
      <c r="E21" s="235" t="s">
        <v>10</v>
      </c>
      <c r="F21" s="209">
        <f t="shared" si="1"/>
        <v>22.06</v>
      </c>
      <c r="G21" s="238">
        <v>22.06</v>
      </c>
      <c r="H21" s="124"/>
      <c r="I21" s="124"/>
      <c r="J21" s="124"/>
      <c r="K21" s="58"/>
      <c r="L21" s="58"/>
      <c r="M21" s="58"/>
      <c r="N21" s="58"/>
      <c r="O21" s="58"/>
    </row>
    <row r="22" spans="1:15" ht="21" customHeight="1">
      <c r="A22" s="64"/>
      <c r="B22" s="45"/>
      <c r="C22" s="45"/>
      <c r="D22" s="45"/>
      <c r="E22" s="63"/>
      <c r="F22" s="209">
        <f t="shared" si="1"/>
        <v>0</v>
      </c>
      <c r="G22" s="124"/>
      <c r="H22" s="124"/>
      <c r="I22" s="124"/>
      <c r="J22" s="124"/>
      <c r="K22" s="58"/>
      <c r="L22" s="58"/>
      <c r="M22" s="58"/>
      <c r="N22" s="58"/>
      <c r="O22" s="58"/>
    </row>
    <row r="23" spans="1:15" ht="21" customHeight="1">
      <c r="A23" s="64"/>
      <c r="B23" s="45"/>
      <c r="C23" s="45"/>
      <c r="D23" s="45"/>
      <c r="E23" s="63"/>
      <c r="F23" s="209">
        <f t="shared" si="1"/>
        <v>0</v>
      </c>
      <c r="G23" s="124"/>
      <c r="H23" s="124"/>
      <c r="I23" s="124"/>
      <c r="J23" s="124"/>
      <c r="K23" s="58"/>
      <c r="L23" s="58"/>
      <c r="M23" s="58"/>
      <c r="N23" s="58"/>
      <c r="O23" s="58"/>
    </row>
    <row r="24" spans="1:15" ht="21" customHeight="1">
      <c r="A24" s="64"/>
      <c r="B24" s="45"/>
      <c r="C24" s="45"/>
      <c r="D24" s="45"/>
      <c r="E24" s="63"/>
      <c r="F24" s="209">
        <f t="shared" si="1"/>
        <v>0</v>
      </c>
      <c r="G24" s="124"/>
      <c r="H24" s="124"/>
      <c r="I24" s="124"/>
      <c r="J24" s="124"/>
      <c r="K24" s="58"/>
      <c r="L24" s="58"/>
      <c r="M24" s="58"/>
      <c r="N24" s="58"/>
      <c r="O24" s="58"/>
    </row>
    <row r="25" spans="1:15" ht="21" customHeight="1">
      <c r="A25" s="64"/>
      <c r="B25" s="45"/>
      <c r="C25" s="45"/>
      <c r="D25" s="45"/>
      <c r="E25" s="63"/>
      <c r="F25" s="209">
        <f t="shared" si="1"/>
        <v>0</v>
      </c>
      <c r="G25" s="124"/>
      <c r="H25" s="124"/>
      <c r="I25" s="124"/>
      <c r="J25" s="124"/>
      <c r="K25" s="58"/>
      <c r="L25" s="58"/>
      <c r="M25" s="58"/>
      <c r="N25" s="58"/>
      <c r="O25" s="58"/>
    </row>
    <row r="26" spans="1:14" ht="14.25">
      <c r="A26" s="290" t="s">
        <v>259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</row>
  </sheetData>
  <sheetProtection/>
  <mergeCells count="18">
    <mergeCell ref="A1:N1"/>
    <mergeCell ref="L3:N3"/>
    <mergeCell ref="B4:D4"/>
    <mergeCell ref="N5:N6"/>
    <mergeCell ref="K5:L5"/>
    <mergeCell ref="G5:H5"/>
    <mergeCell ref="F4:O4"/>
    <mergeCell ref="O5:O6"/>
    <mergeCell ref="A26:N26"/>
    <mergeCell ref="A4:A6"/>
    <mergeCell ref="B5:B6"/>
    <mergeCell ref="C5:C6"/>
    <mergeCell ref="D5:D6"/>
    <mergeCell ref="E4:E6"/>
    <mergeCell ref="F5:F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O23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7.66015625" style="51" customWidth="1"/>
    <col min="2" max="4" width="7.5" style="51" customWidth="1"/>
    <col min="5" max="5" width="42" style="51" bestFit="1" customWidth="1"/>
    <col min="6" max="10" width="13.16015625" style="51" customWidth="1"/>
    <col min="11" max="248" width="9.16015625" style="51" customWidth="1"/>
    <col min="249" max="254" width="9.16015625" style="0" customWidth="1"/>
  </cols>
  <sheetData>
    <row r="1" spans="1:11" ht="27">
      <c r="A1" s="298" t="s">
        <v>319</v>
      </c>
      <c r="B1" s="298"/>
      <c r="C1" s="298"/>
      <c r="D1" s="298"/>
      <c r="E1" s="298"/>
      <c r="F1" s="298"/>
      <c r="G1" s="298"/>
      <c r="H1" s="298"/>
      <c r="I1" s="298"/>
      <c r="J1" s="298"/>
      <c r="K1" s="121"/>
    </row>
    <row r="2" spans="9:12" ht="12">
      <c r="I2" s="280" t="s">
        <v>31</v>
      </c>
      <c r="J2" s="280"/>
      <c r="K2"/>
      <c r="L2"/>
    </row>
    <row r="3" spans="1:12" ht="17.25" customHeight="1">
      <c r="A3" s="263" t="s">
        <v>361</v>
      </c>
      <c r="B3" s="80"/>
      <c r="C3" s="80"/>
      <c r="D3" s="80"/>
      <c r="E3" s="80"/>
      <c r="I3" s="280" t="s">
        <v>4</v>
      </c>
      <c r="J3" s="281"/>
      <c r="K3"/>
      <c r="L3"/>
    </row>
    <row r="4" spans="1:11" s="110" customFormat="1" ht="12">
      <c r="A4" s="286" t="s">
        <v>14</v>
      </c>
      <c r="B4" s="299" t="s">
        <v>26</v>
      </c>
      <c r="C4" s="299"/>
      <c r="D4" s="299"/>
      <c r="E4" s="303" t="s">
        <v>27</v>
      </c>
      <c r="F4" s="111" t="s">
        <v>16</v>
      </c>
      <c r="G4" s="112"/>
      <c r="H4" s="112"/>
      <c r="I4" s="112"/>
      <c r="J4" s="115"/>
      <c r="K4" s="27"/>
    </row>
    <row r="5" spans="1:11" s="110" customFormat="1" ht="12">
      <c r="A5" s="286"/>
      <c r="B5" s="301" t="s">
        <v>28</v>
      </c>
      <c r="C5" s="301" t="s">
        <v>29</v>
      </c>
      <c r="D5" s="301" t="s">
        <v>30</v>
      </c>
      <c r="E5" s="303"/>
      <c r="F5" s="274" t="s">
        <v>17</v>
      </c>
      <c r="G5" s="277" t="s">
        <v>18</v>
      </c>
      <c r="H5" s="278"/>
      <c r="I5" s="279"/>
      <c r="J5" s="274" t="s">
        <v>19</v>
      </c>
      <c r="K5" s="27"/>
    </row>
    <row r="6" spans="1:11" s="110" customFormat="1" ht="24">
      <c r="A6" s="286"/>
      <c r="B6" s="302"/>
      <c r="C6" s="302"/>
      <c r="D6" s="302"/>
      <c r="E6" s="303"/>
      <c r="F6" s="275"/>
      <c r="G6" s="76" t="s">
        <v>22</v>
      </c>
      <c r="H6" s="76" t="s">
        <v>23</v>
      </c>
      <c r="I6" s="76" t="s">
        <v>24</v>
      </c>
      <c r="J6" s="275"/>
      <c r="K6" s="27"/>
    </row>
    <row r="7" spans="1:248" s="27" customFormat="1" ht="18.75" customHeight="1">
      <c r="A7" s="81"/>
      <c r="B7" s="82"/>
      <c r="C7" s="82"/>
      <c r="D7" s="82"/>
      <c r="E7" s="83" t="s">
        <v>17</v>
      </c>
      <c r="F7" s="214">
        <f>SUM(G7:J7)</f>
        <v>1406.78</v>
      </c>
      <c r="G7" s="242">
        <v>401.28</v>
      </c>
      <c r="H7" s="242">
        <v>48.28</v>
      </c>
      <c r="I7" s="242">
        <v>40.01</v>
      </c>
      <c r="J7" s="242">
        <v>917.21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</row>
    <row r="8" spans="1:10" ht="18.75" customHeight="1">
      <c r="A8" s="239" t="s">
        <v>336</v>
      </c>
      <c r="B8" s="240"/>
      <c r="C8" s="241"/>
      <c r="D8" s="241"/>
      <c r="E8" s="239"/>
      <c r="F8" s="214">
        <f>SUM(G8:J8)</f>
        <v>1406.78</v>
      </c>
      <c r="G8" s="242">
        <v>401.28</v>
      </c>
      <c r="H8" s="242">
        <v>48.28</v>
      </c>
      <c r="I8" s="242">
        <v>40.01</v>
      </c>
      <c r="J8" s="242">
        <v>917.21</v>
      </c>
    </row>
    <row r="9" spans="1:10" ht="18.75" customHeight="1">
      <c r="A9" s="239" t="s">
        <v>338</v>
      </c>
      <c r="B9" s="240">
        <v>208</v>
      </c>
      <c r="C9" s="241"/>
      <c r="D9" s="241"/>
      <c r="E9" s="239" t="s">
        <v>344</v>
      </c>
      <c r="F9" s="214">
        <f aca="true" t="shared" si="0" ref="F9:F14">SUM(G9:J9)</f>
        <v>71.22</v>
      </c>
      <c r="G9" s="242">
        <v>37.07</v>
      </c>
      <c r="H9" s="242">
        <v>2</v>
      </c>
      <c r="I9" s="242">
        <v>32.15</v>
      </c>
      <c r="J9" s="242">
        <v>0</v>
      </c>
    </row>
    <row r="10" spans="1:10" ht="18.75" customHeight="1">
      <c r="A10" s="239" t="s">
        <v>339</v>
      </c>
      <c r="B10" s="240"/>
      <c r="C10" s="241" t="s">
        <v>32</v>
      </c>
      <c r="D10" s="241"/>
      <c r="E10" s="239" t="s">
        <v>345</v>
      </c>
      <c r="F10" s="214">
        <f t="shared" si="0"/>
        <v>71.22</v>
      </c>
      <c r="G10" s="242">
        <v>37.07</v>
      </c>
      <c r="H10" s="242">
        <v>2</v>
      </c>
      <c r="I10" s="242">
        <v>32.15</v>
      </c>
      <c r="J10" s="242">
        <v>0</v>
      </c>
    </row>
    <row r="11" spans="1:10" ht="18.75" customHeight="1">
      <c r="A11" s="239" t="s">
        <v>340</v>
      </c>
      <c r="B11" s="240">
        <v>208</v>
      </c>
      <c r="C11" s="241" t="s">
        <v>341</v>
      </c>
      <c r="D11" s="241" t="s">
        <v>33</v>
      </c>
      <c r="E11" s="239" t="s">
        <v>346</v>
      </c>
      <c r="F11" s="214">
        <f t="shared" si="0"/>
        <v>34.15</v>
      </c>
      <c r="G11" s="242">
        <v>0</v>
      </c>
      <c r="H11" s="242">
        <v>2</v>
      </c>
      <c r="I11" s="242">
        <v>32.15</v>
      </c>
      <c r="J11" s="242">
        <v>0</v>
      </c>
    </row>
    <row r="12" spans="1:10" ht="18.75" customHeight="1">
      <c r="A12" s="239" t="s">
        <v>340</v>
      </c>
      <c r="B12" s="240">
        <v>208</v>
      </c>
      <c r="C12" s="241" t="s">
        <v>341</v>
      </c>
      <c r="D12" s="241" t="s">
        <v>32</v>
      </c>
      <c r="E12" s="239" t="s">
        <v>347</v>
      </c>
      <c r="F12" s="214">
        <f t="shared" si="0"/>
        <v>37.07</v>
      </c>
      <c r="G12" s="242">
        <v>37.07</v>
      </c>
      <c r="H12" s="242">
        <v>0</v>
      </c>
      <c r="I12" s="242">
        <v>0</v>
      </c>
      <c r="J12" s="242">
        <v>0</v>
      </c>
    </row>
    <row r="13" spans="1:10" ht="18.75" customHeight="1">
      <c r="A13" s="239" t="s">
        <v>338</v>
      </c>
      <c r="B13" s="240">
        <v>210</v>
      </c>
      <c r="C13" s="241"/>
      <c r="D13" s="241"/>
      <c r="E13" s="239" t="s">
        <v>348</v>
      </c>
      <c r="F13" s="214">
        <f t="shared" si="0"/>
        <v>39.43</v>
      </c>
      <c r="G13" s="242">
        <v>39.43</v>
      </c>
      <c r="H13" s="242">
        <v>0</v>
      </c>
      <c r="I13" s="242">
        <v>0</v>
      </c>
      <c r="J13" s="242">
        <v>0</v>
      </c>
    </row>
    <row r="14" spans="1:10" ht="18.75" customHeight="1">
      <c r="A14" s="239" t="s">
        <v>339</v>
      </c>
      <c r="B14" s="240"/>
      <c r="C14" s="241" t="s">
        <v>34</v>
      </c>
      <c r="D14" s="241"/>
      <c r="E14" s="239" t="s">
        <v>349</v>
      </c>
      <c r="F14" s="214">
        <f t="shared" si="0"/>
        <v>39.43</v>
      </c>
      <c r="G14" s="242">
        <v>39.43</v>
      </c>
      <c r="H14" s="242">
        <v>0</v>
      </c>
      <c r="I14" s="242">
        <v>0</v>
      </c>
      <c r="J14" s="242">
        <v>0</v>
      </c>
    </row>
    <row r="15" spans="1:10" ht="18.75" customHeight="1">
      <c r="A15" s="239" t="s">
        <v>340</v>
      </c>
      <c r="B15" s="240">
        <v>210</v>
      </c>
      <c r="C15" s="241" t="s">
        <v>342</v>
      </c>
      <c r="D15" s="241" t="s">
        <v>33</v>
      </c>
      <c r="E15" s="239" t="s">
        <v>350</v>
      </c>
      <c r="F15" s="98"/>
      <c r="G15" s="242">
        <v>39.43</v>
      </c>
      <c r="H15" s="242">
        <v>0</v>
      </c>
      <c r="I15" s="242">
        <v>0</v>
      </c>
      <c r="J15" s="242">
        <v>0</v>
      </c>
    </row>
    <row r="16" spans="1:10" ht="18.75" customHeight="1">
      <c r="A16" s="239" t="s">
        <v>338</v>
      </c>
      <c r="B16" s="240">
        <v>212</v>
      </c>
      <c r="C16" s="241"/>
      <c r="D16" s="241"/>
      <c r="E16" s="239" t="s">
        <v>351</v>
      </c>
      <c r="F16" s="98"/>
      <c r="G16" s="242">
        <v>302.72</v>
      </c>
      <c r="H16" s="242">
        <v>46.28</v>
      </c>
      <c r="I16" s="242">
        <v>7.86</v>
      </c>
      <c r="J16" s="242">
        <v>917.21</v>
      </c>
    </row>
    <row r="17" spans="1:10" ht="18.75" customHeight="1">
      <c r="A17" s="239" t="s">
        <v>339</v>
      </c>
      <c r="B17" s="240"/>
      <c r="C17" s="241" t="s">
        <v>32</v>
      </c>
      <c r="D17" s="241"/>
      <c r="E17" s="239" t="s">
        <v>352</v>
      </c>
      <c r="F17" s="98"/>
      <c r="G17" s="242">
        <v>302.72</v>
      </c>
      <c r="H17" s="242">
        <v>46.28</v>
      </c>
      <c r="I17" s="242">
        <v>7.86</v>
      </c>
      <c r="J17" s="242">
        <v>917.21</v>
      </c>
    </row>
    <row r="18" spans="1:10" ht="18.75" customHeight="1">
      <c r="A18" s="239" t="s">
        <v>340</v>
      </c>
      <c r="B18" s="240">
        <v>212</v>
      </c>
      <c r="C18" s="241" t="s">
        <v>341</v>
      </c>
      <c r="D18" s="241" t="s">
        <v>36</v>
      </c>
      <c r="E18" s="239" t="s">
        <v>353</v>
      </c>
      <c r="F18" s="98"/>
      <c r="G18" s="242">
        <v>302.72</v>
      </c>
      <c r="H18" s="242">
        <v>46.28</v>
      </c>
      <c r="I18" s="242">
        <v>7.86</v>
      </c>
      <c r="J18" s="242">
        <v>917.21</v>
      </c>
    </row>
    <row r="19" spans="1:10" ht="18.75" customHeight="1">
      <c r="A19" s="239" t="s">
        <v>338</v>
      </c>
      <c r="B19" s="240">
        <v>221</v>
      </c>
      <c r="C19" s="241"/>
      <c r="D19" s="241"/>
      <c r="E19" s="239" t="s">
        <v>354</v>
      </c>
      <c r="F19" s="98"/>
      <c r="G19" s="242">
        <v>22.06</v>
      </c>
      <c r="H19" s="242">
        <v>0</v>
      </c>
      <c r="I19" s="242">
        <v>0</v>
      </c>
      <c r="J19" s="242">
        <v>0</v>
      </c>
    </row>
    <row r="20" spans="1:10" ht="18.75" customHeight="1">
      <c r="A20" s="239" t="s">
        <v>339</v>
      </c>
      <c r="B20" s="240"/>
      <c r="C20" s="241" t="s">
        <v>33</v>
      </c>
      <c r="D20" s="241"/>
      <c r="E20" s="239" t="s">
        <v>355</v>
      </c>
      <c r="F20" s="98"/>
      <c r="G20" s="242">
        <v>22.06</v>
      </c>
      <c r="H20" s="242">
        <v>0</v>
      </c>
      <c r="I20" s="242">
        <v>0</v>
      </c>
      <c r="J20" s="242">
        <v>0</v>
      </c>
    </row>
    <row r="21" spans="1:10" ht="18.75" customHeight="1">
      <c r="A21" s="239" t="s">
        <v>340</v>
      </c>
      <c r="B21" s="240">
        <v>221</v>
      </c>
      <c r="C21" s="241" t="s">
        <v>343</v>
      </c>
      <c r="D21" s="241" t="s">
        <v>36</v>
      </c>
      <c r="E21" s="239" t="s">
        <v>10</v>
      </c>
      <c r="F21" s="98"/>
      <c r="G21" s="242">
        <v>22.06</v>
      </c>
      <c r="H21" s="242">
        <v>0</v>
      </c>
      <c r="I21" s="242">
        <v>0</v>
      </c>
      <c r="J21" s="242">
        <v>0</v>
      </c>
    </row>
    <row r="22" spans="1:14" ht="14.25">
      <c r="A22" s="300" t="s">
        <v>289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</row>
    <row r="23" spans="5:249" s="51" customFormat="1" ht="19.5" customHeight="1">
      <c r="E23" s="122"/>
      <c r="F23" s="122"/>
      <c r="G23" s="122"/>
      <c r="H23" s="122"/>
      <c r="I23" s="122"/>
      <c r="J23" s="122"/>
      <c r="IO23"/>
    </row>
  </sheetData>
  <sheetProtection/>
  <mergeCells count="13">
    <mergeCell ref="D5:D6"/>
    <mergeCell ref="E4:E6"/>
    <mergeCell ref="A1:J1"/>
    <mergeCell ref="A22:N22"/>
    <mergeCell ref="F5:F6"/>
    <mergeCell ref="J5:J6"/>
    <mergeCell ref="I2:J2"/>
    <mergeCell ref="I3:J3"/>
    <mergeCell ref="B4:D4"/>
    <mergeCell ref="G5:I5"/>
    <mergeCell ref="A4:A6"/>
    <mergeCell ref="B5:B6"/>
    <mergeCell ref="C5:C6"/>
  </mergeCells>
  <printOptions horizontalCentered="1"/>
  <pageMargins left="0.35433070866141736" right="0.35433070866141736" top="0.984251968503937" bottom="0.5905511811023623" header="0.5118110236220472" footer="0.5118110236220472"/>
  <pageSetup fitToHeight="1" fitToWidth="1" horizontalDpi="600" verticalDpi="600" orientation="landscape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26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6.16015625" style="51" customWidth="1"/>
    <col min="2" max="3" width="4" style="51" customWidth="1"/>
    <col min="4" max="4" width="38.33203125" style="51" customWidth="1"/>
    <col min="5" max="5" width="10.66015625" style="51" customWidth="1"/>
    <col min="6" max="6" width="11.5" style="51" customWidth="1"/>
    <col min="7" max="9" width="17" style="51" customWidth="1"/>
    <col min="10" max="10" width="10.83203125" style="51" customWidth="1"/>
    <col min="11" max="12" width="9.16015625" style="51" customWidth="1"/>
    <col min="13" max="13" width="9.66015625" style="51" customWidth="1"/>
    <col min="14" max="246" width="9.16015625" style="51" customWidth="1"/>
    <col min="247" max="252" width="9.16015625" style="0" customWidth="1"/>
  </cols>
  <sheetData>
    <row r="1" spans="1:13" ht="25.5" customHeight="1">
      <c r="A1" s="298" t="s">
        <v>320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3" ht="17.25" customHeight="1">
      <c r="A2" s="118"/>
      <c r="B2" s="118"/>
      <c r="C2" s="118"/>
      <c r="D2" s="118"/>
      <c r="E2" s="118"/>
      <c r="F2" s="118"/>
      <c r="G2" s="118"/>
      <c r="H2" s="118"/>
      <c r="I2" s="118"/>
      <c r="J2"/>
      <c r="M2" s="91" t="s">
        <v>38</v>
      </c>
    </row>
    <row r="3" spans="1:13" ht="17.25" customHeight="1">
      <c r="A3" s="263" t="s">
        <v>361</v>
      </c>
      <c r="B3" s="80"/>
      <c r="C3" s="80"/>
      <c r="D3" s="80"/>
      <c r="I3" s="119"/>
      <c r="J3"/>
      <c r="M3" s="106" t="s">
        <v>4</v>
      </c>
    </row>
    <row r="4" spans="1:14" s="110" customFormat="1" ht="12" customHeight="1">
      <c r="A4" s="299" t="s">
        <v>26</v>
      </c>
      <c r="B4" s="299"/>
      <c r="C4" s="299"/>
      <c r="D4" s="295" t="s">
        <v>27</v>
      </c>
      <c r="E4" s="304" t="s">
        <v>39</v>
      </c>
      <c r="F4" s="305"/>
      <c r="G4" s="305"/>
      <c r="H4" s="305"/>
      <c r="I4" s="305"/>
      <c r="J4" s="305"/>
      <c r="K4" s="305"/>
      <c r="L4" s="305"/>
      <c r="M4" s="305"/>
      <c r="N4" s="306"/>
    </row>
    <row r="5" spans="1:14" s="110" customFormat="1" ht="25.5" customHeight="1">
      <c r="A5" s="301" t="s">
        <v>28</v>
      </c>
      <c r="B5" s="301" t="s">
        <v>29</v>
      </c>
      <c r="C5" s="301" t="s">
        <v>30</v>
      </c>
      <c r="D5" s="296"/>
      <c r="E5" s="276" t="s">
        <v>17</v>
      </c>
      <c r="F5" s="276" t="s">
        <v>9</v>
      </c>
      <c r="G5" s="276"/>
      <c r="H5" s="285" t="s">
        <v>245</v>
      </c>
      <c r="I5" s="276" t="s">
        <v>199</v>
      </c>
      <c r="J5" s="285" t="s">
        <v>246</v>
      </c>
      <c r="K5" s="276"/>
      <c r="L5" s="285" t="s">
        <v>247</v>
      </c>
      <c r="M5" s="285" t="s">
        <v>248</v>
      </c>
      <c r="N5" s="274" t="s">
        <v>294</v>
      </c>
    </row>
    <row r="6" spans="1:14" s="110" customFormat="1" ht="63.75" customHeight="1">
      <c r="A6" s="302"/>
      <c r="B6" s="302"/>
      <c r="C6" s="302"/>
      <c r="D6" s="297"/>
      <c r="E6" s="276"/>
      <c r="F6" s="65" t="s">
        <v>20</v>
      </c>
      <c r="G6" s="37" t="s">
        <v>21</v>
      </c>
      <c r="H6" s="276"/>
      <c r="I6" s="276"/>
      <c r="J6" s="65" t="s">
        <v>20</v>
      </c>
      <c r="K6" s="65" t="s">
        <v>201</v>
      </c>
      <c r="L6" s="276"/>
      <c r="M6" s="276"/>
      <c r="N6" s="289"/>
    </row>
    <row r="7" spans="1:246" s="27" customFormat="1" ht="18.75" customHeight="1">
      <c r="A7" s="82"/>
      <c r="B7" s="82"/>
      <c r="C7" s="82"/>
      <c r="D7" s="83" t="s">
        <v>17</v>
      </c>
      <c r="E7" s="246">
        <f>F7+G7</f>
        <v>1406.78</v>
      </c>
      <c r="F7" s="246">
        <v>1406.78</v>
      </c>
      <c r="G7" s="214">
        <f aca="true" t="shared" si="0" ref="G7:N7">SUM(G8:G25)</f>
        <v>0</v>
      </c>
      <c r="H7" s="214">
        <f t="shared" si="0"/>
        <v>0</v>
      </c>
      <c r="I7" s="214">
        <f t="shared" si="0"/>
        <v>0</v>
      </c>
      <c r="J7" s="214">
        <f t="shared" si="0"/>
        <v>0</v>
      </c>
      <c r="K7" s="214">
        <f t="shared" si="0"/>
        <v>0</v>
      </c>
      <c r="L7" s="214">
        <f t="shared" si="0"/>
        <v>0</v>
      </c>
      <c r="M7" s="214">
        <f t="shared" si="0"/>
        <v>0</v>
      </c>
      <c r="N7" s="214">
        <f t="shared" si="0"/>
        <v>0</v>
      </c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</row>
    <row r="8" spans="1:14" ht="18.75" customHeight="1">
      <c r="A8" s="243">
        <v>208</v>
      </c>
      <c r="B8" s="244"/>
      <c r="C8" s="244"/>
      <c r="D8" s="245" t="s">
        <v>344</v>
      </c>
      <c r="E8" s="214">
        <f>F8+H8+I8+J8+L8+M8+N8</f>
        <v>71.22</v>
      </c>
      <c r="F8" s="246">
        <v>71.22</v>
      </c>
      <c r="G8" s="72"/>
      <c r="H8" s="72"/>
      <c r="I8" s="72"/>
      <c r="J8" s="58"/>
      <c r="K8" s="58"/>
      <c r="L8" s="58"/>
      <c r="M8" s="58"/>
      <c r="N8" s="58"/>
    </row>
    <row r="9" spans="1:14" ht="18.75" customHeight="1">
      <c r="A9" s="243"/>
      <c r="B9" s="244" t="s">
        <v>32</v>
      </c>
      <c r="C9" s="244"/>
      <c r="D9" s="245" t="s">
        <v>345</v>
      </c>
      <c r="E9" s="214">
        <f aca="true" t="shared" si="1" ref="E9:E25">F9+H9+I9+J9+L9+M9+N9</f>
        <v>71.22</v>
      </c>
      <c r="F9" s="246">
        <v>71.22</v>
      </c>
      <c r="G9" s="72"/>
      <c r="H9" s="72"/>
      <c r="I9" s="72"/>
      <c r="J9" s="58"/>
      <c r="K9" s="58"/>
      <c r="L9" s="58"/>
      <c r="M9" s="58"/>
      <c r="N9" s="58"/>
    </row>
    <row r="10" spans="1:14" ht="18.75" customHeight="1">
      <c r="A10" s="243">
        <v>208</v>
      </c>
      <c r="B10" s="244" t="s">
        <v>341</v>
      </c>
      <c r="C10" s="244" t="s">
        <v>33</v>
      </c>
      <c r="D10" s="245" t="s">
        <v>346</v>
      </c>
      <c r="E10" s="214">
        <f t="shared" si="1"/>
        <v>34.15</v>
      </c>
      <c r="F10" s="246">
        <v>34.15</v>
      </c>
      <c r="G10" s="72"/>
      <c r="H10" s="72"/>
      <c r="I10" s="72"/>
      <c r="J10" s="58"/>
      <c r="K10" s="58"/>
      <c r="L10" s="58"/>
      <c r="M10" s="58"/>
      <c r="N10" s="58"/>
    </row>
    <row r="11" spans="1:14" ht="18.75" customHeight="1">
      <c r="A11" s="243">
        <v>208</v>
      </c>
      <c r="B11" s="244" t="s">
        <v>341</v>
      </c>
      <c r="C11" s="244" t="s">
        <v>32</v>
      </c>
      <c r="D11" s="245" t="s">
        <v>347</v>
      </c>
      <c r="E11" s="214">
        <f t="shared" si="1"/>
        <v>37.07</v>
      </c>
      <c r="F11" s="246">
        <v>37.07</v>
      </c>
      <c r="G11" s="72"/>
      <c r="H11" s="72"/>
      <c r="I11" s="72"/>
      <c r="J11" s="58"/>
      <c r="K11" s="58"/>
      <c r="L11" s="58"/>
      <c r="M11" s="58"/>
      <c r="N11" s="58"/>
    </row>
    <row r="12" spans="1:14" ht="18.75" customHeight="1">
      <c r="A12" s="243">
        <v>210</v>
      </c>
      <c r="B12" s="244"/>
      <c r="C12" s="244"/>
      <c r="D12" s="245" t="s">
        <v>348</v>
      </c>
      <c r="E12" s="214">
        <f t="shared" si="1"/>
        <v>39.43</v>
      </c>
      <c r="F12" s="246">
        <v>39.43</v>
      </c>
      <c r="G12" s="72"/>
      <c r="H12" s="72"/>
      <c r="I12" s="72"/>
      <c r="J12" s="58"/>
      <c r="K12" s="58"/>
      <c r="L12" s="58"/>
      <c r="M12" s="58"/>
      <c r="N12" s="58"/>
    </row>
    <row r="13" spans="1:14" ht="18.75" customHeight="1">
      <c r="A13" s="243"/>
      <c r="B13" s="244" t="s">
        <v>34</v>
      </c>
      <c r="C13" s="244"/>
      <c r="D13" s="245" t="s">
        <v>349</v>
      </c>
      <c r="E13" s="214">
        <f t="shared" si="1"/>
        <v>39.43</v>
      </c>
      <c r="F13" s="246">
        <v>39.43</v>
      </c>
      <c r="G13" s="72"/>
      <c r="H13" s="72"/>
      <c r="I13" s="72"/>
      <c r="J13" s="58"/>
      <c r="K13" s="58"/>
      <c r="L13" s="58"/>
      <c r="M13" s="58"/>
      <c r="N13" s="58"/>
    </row>
    <row r="14" spans="1:14" ht="18.75" customHeight="1">
      <c r="A14" s="243">
        <v>210</v>
      </c>
      <c r="B14" s="244" t="s">
        <v>342</v>
      </c>
      <c r="C14" s="244" t="s">
        <v>33</v>
      </c>
      <c r="D14" s="245" t="s">
        <v>350</v>
      </c>
      <c r="E14" s="214">
        <f t="shared" si="1"/>
        <v>39.43</v>
      </c>
      <c r="F14" s="246">
        <v>39.43</v>
      </c>
      <c r="G14" s="72"/>
      <c r="H14" s="72"/>
      <c r="I14" s="72"/>
      <c r="J14" s="58"/>
      <c r="K14" s="58"/>
      <c r="L14" s="58"/>
      <c r="M14" s="58"/>
      <c r="N14" s="58"/>
    </row>
    <row r="15" spans="1:14" ht="18.75" customHeight="1">
      <c r="A15" s="243">
        <v>212</v>
      </c>
      <c r="B15" s="244"/>
      <c r="C15" s="244"/>
      <c r="D15" s="245" t="s">
        <v>351</v>
      </c>
      <c r="E15" s="214">
        <f t="shared" si="1"/>
        <v>1274.07</v>
      </c>
      <c r="F15" s="246">
        <v>1274.07</v>
      </c>
      <c r="G15" s="72"/>
      <c r="H15" s="72"/>
      <c r="I15" s="72"/>
      <c r="J15" s="58"/>
      <c r="K15" s="58"/>
      <c r="L15" s="58"/>
      <c r="M15" s="58"/>
      <c r="N15" s="58"/>
    </row>
    <row r="16" spans="1:14" ht="18.75" customHeight="1">
      <c r="A16" s="243"/>
      <c r="B16" s="244" t="s">
        <v>32</v>
      </c>
      <c r="C16" s="244"/>
      <c r="D16" s="245" t="s">
        <v>352</v>
      </c>
      <c r="E16" s="214">
        <f t="shared" si="1"/>
        <v>1274.07</v>
      </c>
      <c r="F16" s="246">
        <v>1274.07</v>
      </c>
      <c r="G16" s="72"/>
      <c r="H16" s="72"/>
      <c r="I16" s="72"/>
      <c r="J16" s="58"/>
      <c r="K16" s="58"/>
      <c r="L16" s="58"/>
      <c r="M16" s="58"/>
      <c r="N16" s="58"/>
    </row>
    <row r="17" spans="1:14" ht="18.75" customHeight="1">
      <c r="A17" s="243">
        <v>212</v>
      </c>
      <c r="B17" s="244" t="s">
        <v>341</v>
      </c>
      <c r="C17" s="244" t="s">
        <v>36</v>
      </c>
      <c r="D17" s="245" t="s">
        <v>353</v>
      </c>
      <c r="E17" s="214">
        <f t="shared" si="1"/>
        <v>1274.07</v>
      </c>
      <c r="F17" s="246">
        <v>1274.07</v>
      </c>
      <c r="G17" s="72"/>
      <c r="H17" s="72"/>
      <c r="I17" s="72"/>
      <c r="J17" s="58"/>
      <c r="K17" s="58"/>
      <c r="L17" s="58"/>
      <c r="M17" s="58"/>
      <c r="N17" s="58"/>
    </row>
    <row r="18" spans="1:14" ht="18.75" customHeight="1">
      <c r="A18" s="243">
        <v>221</v>
      </c>
      <c r="B18" s="244"/>
      <c r="C18" s="244"/>
      <c r="D18" s="245" t="s">
        <v>354</v>
      </c>
      <c r="E18" s="214">
        <f t="shared" si="1"/>
        <v>22.06</v>
      </c>
      <c r="F18" s="246">
        <v>22.06</v>
      </c>
      <c r="G18" s="72"/>
      <c r="H18" s="72"/>
      <c r="I18" s="72"/>
      <c r="J18" s="58"/>
      <c r="K18" s="58"/>
      <c r="L18" s="58"/>
      <c r="M18" s="58"/>
      <c r="N18" s="58"/>
    </row>
    <row r="19" spans="1:14" ht="18.75" customHeight="1">
      <c r="A19" s="243"/>
      <c r="B19" s="244" t="s">
        <v>33</v>
      </c>
      <c r="C19" s="244"/>
      <c r="D19" s="245" t="s">
        <v>355</v>
      </c>
      <c r="E19" s="214">
        <f t="shared" si="1"/>
        <v>22.06</v>
      </c>
      <c r="F19" s="246">
        <v>22.06</v>
      </c>
      <c r="G19" s="72"/>
      <c r="H19" s="72"/>
      <c r="I19" s="72"/>
      <c r="J19" s="58"/>
      <c r="K19" s="58"/>
      <c r="L19" s="58"/>
      <c r="M19" s="58"/>
      <c r="N19" s="58"/>
    </row>
    <row r="20" spans="1:14" ht="18.75" customHeight="1">
      <c r="A20" s="243">
        <v>221</v>
      </c>
      <c r="B20" s="244" t="s">
        <v>343</v>
      </c>
      <c r="C20" s="244" t="s">
        <v>36</v>
      </c>
      <c r="D20" s="245" t="s">
        <v>10</v>
      </c>
      <c r="E20" s="214">
        <f t="shared" si="1"/>
        <v>22.06</v>
      </c>
      <c r="F20" s="246">
        <v>22.06</v>
      </c>
      <c r="G20" s="72"/>
      <c r="H20" s="72"/>
      <c r="I20" s="72"/>
      <c r="J20" s="58"/>
      <c r="K20" s="58"/>
      <c r="L20" s="58"/>
      <c r="M20" s="58"/>
      <c r="N20" s="58"/>
    </row>
    <row r="21" spans="1:247" s="51" customFormat="1" ht="18.75" customHeight="1">
      <c r="A21" s="104"/>
      <c r="B21" s="104"/>
      <c r="C21" s="104"/>
      <c r="D21" s="105"/>
      <c r="E21" s="214">
        <f t="shared" si="1"/>
        <v>0</v>
      </c>
      <c r="F21" s="98"/>
      <c r="G21" s="72"/>
      <c r="H21" s="72"/>
      <c r="I21" s="72"/>
      <c r="J21" s="58"/>
      <c r="K21" s="58"/>
      <c r="L21" s="58"/>
      <c r="M21" s="58"/>
      <c r="N21" s="58"/>
      <c r="IM21"/>
    </row>
    <row r="22" spans="1:247" s="51" customFormat="1" ht="18.75" customHeight="1">
      <c r="A22" s="104"/>
      <c r="B22" s="104"/>
      <c r="C22" s="104"/>
      <c r="D22" s="77"/>
      <c r="E22" s="214">
        <f t="shared" si="1"/>
        <v>0</v>
      </c>
      <c r="F22" s="98"/>
      <c r="G22" s="72"/>
      <c r="H22" s="72"/>
      <c r="I22" s="72"/>
      <c r="J22" s="58"/>
      <c r="K22" s="58"/>
      <c r="L22" s="58"/>
      <c r="M22" s="58"/>
      <c r="N22" s="58"/>
      <c r="IM22"/>
    </row>
    <row r="23" spans="1:247" s="51" customFormat="1" ht="18.75" customHeight="1">
      <c r="A23" s="104"/>
      <c r="B23" s="104"/>
      <c r="C23" s="104"/>
      <c r="D23" s="105"/>
      <c r="E23" s="214">
        <f t="shared" si="1"/>
        <v>0</v>
      </c>
      <c r="F23" s="98"/>
      <c r="G23" s="72"/>
      <c r="H23" s="72"/>
      <c r="I23" s="72"/>
      <c r="J23" s="58"/>
      <c r="K23" s="58"/>
      <c r="L23" s="58"/>
      <c r="M23" s="58"/>
      <c r="N23" s="58"/>
      <c r="IM23"/>
    </row>
    <row r="24" spans="1:247" s="51" customFormat="1" ht="18.75" customHeight="1">
      <c r="A24" s="104"/>
      <c r="B24" s="104"/>
      <c r="C24" s="104"/>
      <c r="D24" s="105"/>
      <c r="E24" s="214">
        <f t="shared" si="1"/>
        <v>0</v>
      </c>
      <c r="F24" s="98"/>
      <c r="G24" s="72"/>
      <c r="H24" s="72"/>
      <c r="I24" s="72"/>
      <c r="J24" s="58"/>
      <c r="K24" s="58"/>
      <c r="L24" s="58"/>
      <c r="M24" s="58"/>
      <c r="N24" s="58"/>
      <c r="IM24"/>
    </row>
    <row r="25" spans="1:247" s="51" customFormat="1" ht="19.5" customHeight="1">
      <c r="A25" s="104"/>
      <c r="B25" s="104"/>
      <c r="C25" s="104"/>
      <c r="D25" s="105"/>
      <c r="E25" s="214">
        <f t="shared" si="1"/>
        <v>0</v>
      </c>
      <c r="F25" s="98"/>
      <c r="G25" s="72"/>
      <c r="H25" s="72"/>
      <c r="I25" s="72"/>
      <c r="J25" s="58"/>
      <c r="K25" s="58"/>
      <c r="L25" s="58"/>
      <c r="M25" s="58"/>
      <c r="N25" s="58"/>
      <c r="IM25"/>
    </row>
    <row r="26" spans="1:13" ht="14.25">
      <c r="A26" s="290" t="s">
        <v>260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</row>
  </sheetData>
  <sheetProtection/>
  <mergeCells count="16">
    <mergeCell ref="A1:M1"/>
    <mergeCell ref="A4:C4"/>
    <mergeCell ref="F5:G5"/>
    <mergeCell ref="J5:K5"/>
    <mergeCell ref="E5:E6"/>
    <mergeCell ref="H5:H6"/>
    <mergeCell ref="I5:I6"/>
    <mergeCell ref="E4:N4"/>
    <mergeCell ref="N5:N6"/>
    <mergeCell ref="A26:M26"/>
    <mergeCell ref="A5:A6"/>
    <mergeCell ref="B5:B6"/>
    <mergeCell ref="C5:C6"/>
    <mergeCell ref="D4:D6"/>
    <mergeCell ref="L5:L6"/>
    <mergeCell ref="M5:M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4.16015625" style="51" customWidth="1"/>
    <col min="2" max="2" width="16.66015625" style="51" customWidth="1"/>
    <col min="3" max="3" width="11.5" style="51" bestFit="1" customWidth="1"/>
    <col min="4" max="6" width="14.16015625" style="51" bestFit="1" customWidth="1"/>
    <col min="7" max="7" width="8.83203125" style="51" customWidth="1"/>
    <col min="8" max="8" width="12.16015625" style="51" customWidth="1"/>
    <col min="9" max="9" width="11.5" style="51" bestFit="1" customWidth="1"/>
    <col min="10" max="11" width="11" style="51" customWidth="1"/>
    <col min="12" max="12" width="13" style="51" customWidth="1"/>
    <col min="13" max="13" width="11.5" style="51" customWidth="1"/>
    <col min="14" max="16384" width="9.16015625" style="51" customWidth="1"/>
  </cols>
  <sheetData>
    <row r="1" spans="1:13" ht="36.75" customHeight="1">
      <c r="A1" s="307" t="s">
        <v>321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2:13" ht="15.75" customHeight="1">
      <c r="L2" s="280" t="s">
        <v>41</v>
      </c>
      <c r="M2" s="280"/>
    </row>
    <row r="3" spans="1:13" ht="18" customHeight="1">
      <c r="A3" s="263" t="s">
        <v>361</v>
      </c>
      <c r="B3" s="80"/>
      <c r="C3" s="80"/>
      <c r="D3" s="80"/>
      <c r="E3" s="80"/>
      <c r="F3" s="80"/>
      <c r="G3" s="80"/>
      <c r="H3" s="80"/>
      <c r="I3" s="80"/>
      <c r="L3" s="281" t="s">
        <v>4</v>
      </c>
      <c r="M3" s="281"/>
    </row>
    <row r="4" spans="1:14" s="110" customFormat="1" ht="21" customHeight="1">
      <c r="A4" s="287" t="s">
        <v>14</v>
      </c>
      <c r="B4" s="111" t="s">
        <v>42</v>
      </c>
      <c r="C4" s="112"/>
      <c r="D4" s="112"/>
      <c r="E4" s="112"/>
      <c r="F4" s="112"/>
      <c r="G4" s="114"/>
      <c r="H4" s="114"/>
      <c r="I4" s="111" t="s">
        <v>43</v>
      </c>
      <c r="J4" s="112"/>
      <c r="K4" s="112"/>
      <c r="L4" s="112"/>
      <c r="M4" s="115"/>
      <c r="N4" s="27"/>
    </row>
    <row r="5" spans="1:14" s="110" customFormat="1" ht="12" customHeight="1">
      <c r="A5" s="292"/>
      <c r="B5" s="287" t="s">
        <v>17</v>
      </c>
      <c r="C5" s="276" t="s">
        <v>9</v>
      </c>
      <c r="D5" s="276"/>
      <c r="E5" s="276" t="s">
        <v>198</v>
      </c>
      <c r="F5" s="276" t="s">
        <v>199</v>
      </c>
      <c r="G5" s="285" t="s">
        <v>246</v>
      </c>
      <c r="H5" s="276"/>
      <c r="I5" s="274" t="s">
        <v>17</v>
      </c>
      <c r="J5" s="277" t="s">
        <v>18</v>
      </c>
      <c r="K5" s="278"/>
      <c r="L5" s="279"/>
      <c r="M5" s="274" t="s">
        <v>19</v>
      </c>
      <c r="N5" s="27"/>
    </row>
    <row r="6" spans="1:14" s="110" customFormat="1" ht="48" customHeight="1">
      <c r="A6" s="288"/>
      <c r="B6" s="288"/>
      <c r="C6" s="65" t="s">
        <v>20</v>
      </c>
      <c r="D6" s="37" t="s">
        <v>21</v>
      </c>
      <c r="E6" s="276"/>
      <c r="F6" s="276"/>
      <c r="G6" s="65" t="s">
        <v>20</v>
      </c>
      <c r="H6" s="65" t="s">
        <v>201</v>
      </c>
      <c r="I6" s="275"/>
      <c r="J6" s="76" t="s">
        <v>22</v>
      </c>
      <c r="K6" s="76" t="s">
        <v>23</v>
      </c>
      <c r="L6" s="76" t="s">
        <v>24</v>
      </c>
      <c r="M6" s="275"/>
      <c r="N6" s="27"/>
    </row>
    <row r="7" spans="1:14" s="107" customFormat="1" ht="27" customHeight="1">
      <c r="A7" s="38" t="s">
        <v>17</v>
      </c>
      <c r="B7" s="216">
        <f>C7+E7+F7+G7</f>
        <v>1406.78</v>
      </c>
      <c r="C7" s="248">
        <v>1406.78</v>
      </c>
      <c r="D7" s="72">
        <v>0</v>
      </c>
      <c r="E7" s="72">
        <v>0</v>
      </c>
      <c r="F7" s="72"/>
      <c r="G7" s="116"/>
      <c r="H7" s="116"/>
      <c r="I7" s="95">
        <f>J7+K7+L7+M7</f>
        <v>1406.78</v>
      </c>
      <c r="J7" s="248">
        <v>401.28</v>
      </c>
      <c r="K7" s="248">
        <v>48.28</v>
      </c>
      <c r="L7" s="248">
        <v>40.01</v>
      </c>
      <c r="M7" s="248">
        <v>917.21</v>
      </c>
      <c r="N7"/>
    </row>
    <row r="8" spans="1:13" ht="27" customHeight="1">
      <c r="A8" s="247" t="s">
        <v>336</v>
      </c>
      <c r="B8" s="216">
        <f>C8+E8+F8+G8</f>
        <v>1406.78</v>
      </c>
      <c r="C8" s="248">
        <v>1406.78</v>
      </c>
      <c r="D8" s="72">
        <v>0</v>
      </c>
      <c r="E8" s="72">
        <v>0</v>
      </c>
      <c r="F8" s="72"/>
      <c r="G8" s="116"/>
      <c r="H8" s="116"/>
      <c r="I8" s="95">
        <f>J8+K8+L8+M8</f>
        <v>1406.78</v>
      </c>
      <c r="J8" s="248">
        <v>401.28</v>
      </c>
      <c r="K8" s="248">
        <v>48.28</v>
      </c>
      <c r="L8" s="248">
        <v>40.01</v>
      </c>
      <c r="M8" s="248">
        <v>917.21</v>
      </c>
    </row>
    <row r="9" spans="1:13" ht="27" customHeight="1">
      <c r="A9" s="247" t="s">
        <v>337</v>
      </c>
      <c r="B9" s="216">
        <f aca="true" t="shared" si="0" ref="B9:B17">C9+E9+F9+G9</f>
        <v>1406.78</v>
      </c>
      <c r="C9" s="248">
        <v>1406.78</v>
      </c>
      <c r="D9" s="56"/>
      <c r="E9" s="56"/>
      <c r="F9" s="56"/>
      <c r="G9" s="56"/>
      <c r="H9" s="56"/>
      <c r="I9" s="95">
        <f aca="true" t="shared" si="1" ref="I9:I17">J9+K9+L9+M9</f>
        <v>1406.78</v>
      </c>
      <c r="J9" s="248">
        <v>401.28</v>
      </c>
      <c r="K9" s="248">
        <v>48.28</v>
      </c>
      <c r="L9" s="248">
        <v>40.01</v>
      </c>
      <c r="M9" s="248">
        <v>917.21</v>
      </c>
    </row>
    <row r="10" spans="1:13" ht="27" customHeight="1">
      <c r="A10" s="64"/>
      <c r="B10" s="216">
        <f t="shared" si="0"/>
        <v>0</v>
      </c>
      <c r="C10" s="56"/>
      <c r="D10" s="58"/>
      <c r="E10" s="58"/>
      <c r="F10" s="58"/>
      <c r="G10" s="58"/>
      <c r="H10" s="58"/>
      <c r="I10" s="95">
        <f t="shared" si="1"/>
        <v>0</v>
      </c>
      <c r="J10" s="72"/>
      <c r="K10" s="72"/>
      <c r="L10" s="72"/>
      <c r="M10" s="117"/>
    </row>
    <row r="11" spans="1:13" ht="27" customHeight="1">
      <c r="A11" s="64"/>
      <c r="B11" s="216">
        <f t="shared" si="0"/>
        <v>0</v>
      </c>
      <c r="C11" s="56"/>
      <c r="D11" s="58"/>
      <c r="E11" s="58"/>
      <c r="F11" s="58"/>
      <c r="G11" s="58"/>
      <c r="H11" s="58"/>
      <c r="I11" s="95">
        <f t="shared" si="1"/>
        <v>0</v>
      </c>
      <c r="J11" s="72"/>
      <c r="K11" s="72"/>
      <c r="L11" s="72"/>
      <c r="M11" s="117"/>
    </row>
    <row r="12" spans="1:13" ht="27" customHeight="1">
      <c r="A12" s="64"/>
      <c r="B12" s="216">
        <f t="shared" si="0"/>
        <v>0</v>
      </c>
      <c r="C12" s="56"/>
      <c r="D12" s="58"/>
      <c r="E12" s="56"/>
      <c r="F12" s="56"/>
      <c r="G12" s="58"/>
      <c r="H12" s="58"/>
      <c r="I12" s="95">
        <f t="shared" si="1"/>
        <v>0</v>
      </c>
      <c r="J12" s="72"/>
      <c r="K12" s="72"/>
      <c r="L12" s="72"/>
      <c r="M12" s="117"/>
    </row>
    <row r="13" spans="1:13" ht="27" customHeight="1">
      <c r="A13" s="64"/>
      <c r="B13" s="216">
        <f t="shared" si="0"/>
        <v>0</v>
      </c>
      <c r="C13" s="56"/>
      <c r="D13" s="58"/>
      <c r="E13" s="58"/>
      <c r="F13" s="58"/>
      <c r="G13" s="58"/>
      <c r="H13" s="58"/>
      <c r="I13" s="95">
        <f t="shared" si="1"/>
        <v>0</v>
      </c>
      <c r="J13" s="72"/>
      <c r="K13" s="72"/>
      <c r="L13" s="72"/>
      <c r="M13" s="58"/>
    </row>
    <row r="14" spans="1:13" ht="27" customHeight="1">
      <c r="A14" s="64"/>
      <c r="B14" s="216">
        <f t="shared" si="0"/>
        <v>0</v>
      </c>
      <c r="C14" s="56"/>
      <c r="D14" s="58"/>
      <c r="E14" s="58"/>
      <c r="F14" s="58"/>
      <c r="G14" s="58"/>
      <c r="H14" s="58"/>
      <c r="I14" s="95">
        <f t="shared" si="1"/>
        <v>0</v>
      </c>
      <c r="J14" s="72"/>
      <c r="K14" s="72"/>
      <c r="L14" s="72"/>
      <c r="M14" s="58"/>
    </row>
    <row r="15" spans="1:13" ht="27" customHeight="1">
      <c r="A15" s="64"/>
      <c r="B15" s="216">
        <f t="shared" si="0"/>
        <v>0</v>
      </c>
      <c r="C15" s="56"/>
      <c r="D15" s="58"/>
      <c r="E15" s="58"/>
      <c r="F15" s="58"/>
      <c r="G15" s="58"/>
      <c r="H15" s="58"/>
      <c r="I15" s="95">
        <f t="shared" si="1"/>
        <v>0</v>
      </c>
      <c r="J15" s="72"/>
      <c r="K15" s="72"/>
      <c r="L15" s="72"/>
      <c r="M15" s="58"/>
    </row>
    <row r="16" spans="1:13" ht="27" customHeight="1">
      <c r="A16" s="109" t="s">
        <v>37</v>
      </c>
      <c r="B16" s="216">
        <f t="shared" si="0"/>
        <v>0</v>
      </c>
      <c r="C16" s="56"/>
      <c r="D16" s="58"/>
      <c r="E16" s="58"/>
      <c r="F16" s="58"/>
      <c r="G16" s="58"/>
      <c r="H16" s="58"/>
      <c r="I16" s="95">
        <f t="shared" si="1"/>
        <v>0</v>
      </c>
      <c r="J16" s="72"/>
      <c r="K16" s="72"/>
      <c r="L16" s="72"/>
      <c r="M16" s="58"/>
    </row>
    <row r="17" spans="1:13" ht="27" customHeight="1">
      <c r="A17" s="64"/>
      <c r="B17" s="216">
        <f t="shared" si="0"/>
        <v>0</v>
      </c>
      <c r="C17" s="58"/>
      <c r="D17" s="58"/>
      <c r="E17" s="58"/>
      <c r="F17" s="58"/>
      <c r="G17" s="58"/>
      <c r="H17" s="58"/>
      <c r="I17" s="95">
        <f t="shared" si="1"/>
        <v>0</v>
      </c>
      <c r="J17" s="72"/>
      <c r="K17" s="72"/>
      <c r="L17" s="72"/>
      <c r="M17" s="58"/>
    </row>
    <row r="18" spans="1:13" ht="36" customHeight="1">
      <c r="A18" s="308" t="s">
        <v>261</v>
      </c>
      <c r="B18" s="309"/>
      <c r="C18" s="309"/>
      <c r="D18" s="309"/>
      <c r="E18" s="309"/>
      <c r="F18" s="309"/>
      <c r="G18" s="309"/>
      <c r="H18" s="309"/>
      <c r="I18" s="310" t="s">
        <v>290</v>
      </c>
      <c r="J18" s="311"/>
      <c r="K18" s="311"/>
      <c r="L18" s="311"/>
      <c r="M18" s="311"/>
    </row>
    <row r="19" spans="4:13" ht="14.25">
      <c r="D19" s="57"/>
      <c r="M19" s="199"/>
    </row>
    <row r="20" ht="14.25">
      <c r="M20" s="199"/>
    </row>
    <row r="21" ht="14.25">
      <c r="M21" s="199"/>
    </row>
    <row r="22" ht="14.25">
      <c r="M22" s="199"/>
    </row>
    <row r="23" spans="1:13" ht="14.25">
      <c r="A23" s="57"/>
      <c r="M23" s="199"/>
    </row>
    <row r="24" ht="14.25">
      <c r="M24" s="199"/>
    </row>
  </sheetData>
  <sheetProtection/>
  <mergeCells count="14">
    <mergeCell ref="A18:H18"/>
    <mergeCell ref="M5:M6"/>
    <mergeCell ref="G5:H5"/>
    <mergeCell ref="I18:M18"/>
    <mergeCell ref="B5:B6"/>
    <mergeCell ref="E5:E6"/>
    <mergeCell ref="F5:F6"/>
    <mergeCell ref="I5:I6"/>
    <mergeCell ref="A1:M1"/>
    <mergeCell ref="L2:M2"/>
    <mergeCell ref="L3:M3"/>
    <mergeCell ref="C5:D5"/>
    <mergeCell ref="J5:L5"/>
    <mergeCell ref="A4:A6"/>
  </mergeCells>
  <printOptions horizontalCentered="1"/>
  <pageMargins left="0.35" right="0.35" top="0.98" bottom="0.32" header="0.51" footer="0.16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showGridLines="0" showZeros="0" zoomScalePageLayoutView="0" workbookViewId="0" topLeftCell="A1">
      <selection activeCell="H24" sqref="H24"/>
    </sheetView>
  </sheetViews>
  <sheetFormatPr defaultColWidth="9.16015625" defaultRowHeight="11.25"/>
  <cols>
    <col min="1" max="1" width="24.16015625" style="51" customWidth="1"/>
    <col min="2" max="4" width="7.5" style="51" customWidth="1"/>
    <col min="5" max="5" width="43.16015625" style="51" customWidth="1"/>
    <col min="6" max="6" width="18.16015625" style="51" customWidth="1"/>
    <col min="7" max="10" width="14.83203125" style="51" customWidth="1"/>
    <col min="11" max="16384" width="9.16015625" style="51" customWidth="1"/>
  </cols>
  <sheetData>
    <row r="1" spans="1:10" ht="33" customHeight="1">
      <c r="A1" s="307" t="s">
        <v>322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9:10" ht="15.75" customHeight="1">
      <c r="I2" s="280" t="s">
        <v>44</v>
      </c>
      <c r="J2" s="280"/>
    </row>
    <row r="3" spans="1:10" ht="18" customHeight="1">
      <c r="A3" s="263" t="s">
        <v>361</v>
      </c>
      <c r="B3" s="80"/>
      <c r="C3" s="80"/>
      <c r="D3" s="80"/>
      <c r="E3" s="80"/>
      <c r="F3" s="80"/>
      <c r="G3" s="80"/>
      <c r="H3" s="80"/>
      <c r="I3" s="281" t="s">
        <v>4</v>
      </c>
      <c r="J3" s="281"/>
    </row>
    <row r="4" spans="1:10" s="50" customFormat="1" ht="18" customHeight="1">
      <c r="A4" s="301" t="s">
        <v>14</v>
      </c>
      <c r="B4" s="299" t="s">
        <v>26</v>
      </c>
      <c r="C4" s="299"/>
      <c r="D4" s="299"/>
      <c r="E4" s="295" t="s">
        <v>27</v>
      </c>
      <c r="F4" s="313" t="s">
        <v>45</v>
      </c>
      <c r="G4" s="314"/>
      <c r="H4" s="314"/>
      <c r="I4" s="314"/>
      <c r="J4" s="315"/>
    </row>
    <row r="5" spans="1:10" s="50" customFormat="1" ht="12">
      <c r="A5" s="312"/>
      <c r="B5" s="301" t="s">
        <v>28</v>
      </c>
      <c r="C5" s="301" t="s">
        <v>29</v>
      </c>
      <c r="D5" s="301" t="s">
        <v>30</v>
      </c>
      <c r="E5" s="296"/>
      <c r="F5" s="274" t="s">
        <v>17</v>
      </c>
      <c r="G5" s="277" t="s">
        <v>18</v>
      </c>
      <c r="H5" s="278"/>
      <c r="I5" s="279"/>
      <c r="J5" s="274" t="s">
        <v>19</v>
      </c>
    </row>
    <row r="6" spans="1:12" s="50" customFormat="1" ht="24">
      <c r="A6" s="302"/>
      <c r="B6" s="302"/>
      <c r="C6" s="302"/>
      <c r="D6" s="302"/>
      <c r="E6" s="297"/>
      <c r="F6" s="275"/>
      <c r="G6" s="76" t="s">
        <v>22</v>
      </c>
      <c r="H6" s="76" t="s">
        <v>23</v>
      </c>
      <c r="I6" s="76" t="s">
        <v>24</v>
      </c>
      <c r="J6" s="275"/>
      <c r="K6" s="53"/>
      <c r="L6" s="53"/>
    </row>
    <row r="7" spans="1:12" s="50" customFormat="1" ht="12">
      <c r="A7" s="108" t="s">
        <v>17</v>
      </c>
      <c r="B7" s="75"/>
      <c r="C7" s="75"/>
      <c r="D7" s="75"/>
      <c r="E7" s="103"/>
      <c r="F7" s="95">
        <f>SUM(G7:J7)</f>
        <v>1406.78</v>
      </c>
      <c r="G7" s="252">
        <v>401.28</v>
      </c>
      <c r="H7" s="252">
        <v>48.28</v>
      </c>
      <c r="I7" s="252">
        <v>40.01</v>
      </c>
      <c r="J7" s="252">
        <v>917.21</v>
      </c>
      <c r="K7" s="53"/>
      <c r="L7" s="53"/>
    </row>
    <row r="8" spans="1:10" ht="18" customHeight="1">
      <c r="A8" s="249" t="s">
        <v>336</v>
      </c>
      <c r="B8" s="250"/>
      <c r="C8" s="251"/>
      <c r="D8" s="251"/>
      <c r="E8" s="250"/>
      <c r="F8" s="95">
        <f>SUM(G8:J8)</f>
        <v>1406.78</v>
      </c>
      <c r="G8" s="252">
        <v>401.28</v>
      </c>
      <c r="H8" s="252">
        <v>48.28</v>
      </c>
      <c r="I8" s="252">
        <v>40.01</v>
      </c>
      <c r="J8" s="252">
        <v>917.21</v>
      </c>
    </row>
    <row r="9" spans="1:10" ht="18" customHeight="1">
      <c r="A9" s="249" t="s">
        <v>338</v>
      </c>
      <c r="B9" s="250">
        <v>208</v>
      </c>
      <c r="C9" s="251"/>
      <c r="D9" s="251"/>
      <c r="E9" s="250" t="s">
        <v>344</v>
      </c>
      <c r="F9" s="95"/>
      <c r="G9" s="252">
        <v>37.07</v>
      </c>
      <c r="H9" s="252">
        <v>2</v>
      </c>
      <c r="I9" s="252">
        <v>32.15</v>
      </c>
      <c r="J9" s="252">
        <v>0</v>
      </c>
    </row>
    <row r="10" spans="1:10" ht="18" customHeight="1">
      <c r="A10" s="249" t="s">
        <v>339</v>
      </c>
      <c r="B10" s="250"/>
      <c r="C10" s="251" t="s">
        <v>32</v>
      </c>
      <c r="D10" s="251"/>
      <c r="E10" s="250" t="s">
        <v>345</v>
      </c>
      <c r="F10" s="95">
        <f aca="true" t="shared" si="0" ref="F10:F21">SUM(G10:J10)</f>
        <v>71.22</v>
      </c>
      <c r="G10" s="252">
        <v>37.07</v>
      </c>
      <c r="H10" s="252">
        <v>2</v>
      </c>
      <c r="I10" s="252">
        <v>32.15</v>
      </c>
      <c r="J10" s="252">
        <v>0</v>
      </c>
    </row>
    <row r="11" spans="1:10" ht="18" customHeight="1">
      <c r="A11" s="249" t="s">
        <v>340</v>
      </c>
      <c r="B11" s="250">
        <v>208</v>
      </c>
      <c r="C11" s="251" t="s">
        <v>341</v>
      </c>
      <c r="D11" s="251" t="s">
        <v>33</v>
      </c>
      <c r="E11" s="250" t="s">
        <v>346</v>
      </c>
      <c r="F11" s="95"/>
      <c r="G11" s="252">
        <v>0</v>
      </c>
      <c r="H11" s="252">
        <v>2</v>
      </c>
      <c r="I11" s="252">
        <v>32.15</v>
      </c>
      <c r="J11" s="252">
        <v>0</v>
      </c>
    </row>
    <row r="12" spans="1:10" ht="18" customHeight="1">
      <c r="A12" s="249" t="s">
        <v>340</v>
      </c>
      <c r="B12" s="250">
        <v>208</v>
      </c>
      <c r="C12" s="251" t="s">
        <v>341</v>
      </c>
      <c r="D12" s="251" t="s">
        <v>32</v>
      </c>
      <c r="E12" s="250" t="s">
        <v>347</v>
      </c>
      <c r="F12" s="95">
        <f t="shared" si="0"/>
        <v>37.07</v>
      </c>
      <c r="G12" s="252">
        <v>37.07</v>
      </c>
      <c r="H12" s="252">
        <v>0</v>
      </c>
      <c r="I12" s="252">
        <v>0</v>
      </c>
      <c r="J12" s="252">
        <v>0</v>
      </c>
    </row>
    <row r="13" spans="1:10" ht="18" customHeight="1">
      <c r="A13" s="249" t="s">
        <v>338</v>
      </c>
      <c r="B13" s="250">
        <v>210</v>
      </c>
      <c r="C13" s="251"/>
      <c r="D13" s="251"/>
      <c r="E13" s="250" t="s">
        <v>348</v>
      </c>
      <c r="F13" s="95">
        <f t="shared" si="0"/>
        <v>39.43</v>
      </c>
      <c r="G13" s="252">
        <v>39.43</v>
      </c>
      <c r="H13" s="252">
        <v>0</v>
      </c>
      <c r="I13" s="252">
        <v>0</v>
      </c>
      <c r="J13" s="252">
        <v>0</v>
      </c>
    </row>
    <row r="14" spans="1:10" ht="18" customHeight="1">
      <c r="A14" s="249" t="s">
        <v>339</v>
      </c>
      <c r="B14" s="250"/>
      <c r="C14" s="251" t="s">
        <v>34</v>
      </c>
      <c r="D14" s="251"/>
      <c r="E14" s="250" t="s">
        <v>349</v>
      </c>
      <c r="F14" s="95"/>
      <c r="G14" s="252">
        <v>39.43</v>
      </c>
      <c r="H14" s="252">
        <v>0</v>
      </c>
      <c r="I14" s="252">
        <v>0</v>
      </c>
      <c r="J14" s="252">
        <v>0</v>
      </c>
    </row>
    <row r="15" spans="1:10" ht="18" customHeight="1">
      <c r="A15" s="249" t="s">
        <v>340</v>
      </c>
      <c r="B15" s="250">
        <v>210</v>
      </c>
      <c r="C15" s="251" t="s">
        <v>342</v>
      </c>
      <c r="D15" s="251" t="s">
        <v>33</v>
      </c>
      <c r="E15" s="250" t="s">
        <v>350</v>
      </c>
      <c r="F15" s="95"/>
      <c r="G15" s="252">
        <v>39.43</v>
      </c>
      <c r="H15" s="252">
        <v>0</v>
      </c>
      <c r="I15" s="252">
        <v>0</v>
      </c>
      <c r="J15" s="252">
        <v>0</v>
      </c>
    </row>
    <row r="16" spans="1:10" ht="18" customHeight="1">
      <c r="A16" s="249" t="s">
        <v>338</v>
      </c>
      <c r="B16" s="250">
        <v>212</v>
      </c>
      <c r="C16" s="251"/>
      <c r="D16" s="251"/>
      <c r="E16" s="250" t="s">
        <v>351</v>
      </c>
      <c r="F16" s="95"/>
      <c r="G16" s="252">
        <v>302.72</v>
      </c>
      <c r="H16" s="252">
        <v>46.28</v>
      </c>
      <c r="I16" s="252">
        <v>7.86</v>
      </c>
      <c r="J16" s="252">
        <v>917.21</v>
      </c>
    </row>
    <row r="17" spans="1:10" ht="18" customHeight="1">
      <c r="A17" s="249" t="s">
        <v>339</v>
      </c>
      <c r="B17" s="250"/>
      <c r="C17" s="251" t="s">
        <v>32</v>
      </c>
      <c r="D17" s="251"/>
      <c r="E17" s="250" t="s">
        <v>352</v>
      </c>
      <c r="F17" s="95">
        <f t="shared" si="0"/>
        <v>1274.0700000000002</v>
      </c>
      <c r="G17" s="252">
        <v>302.72</v>
      </c>
      <c r="H17" s="252">
        <v>46.28</v>
      </c>
      <c r="I17" s="252">
        <v>7.86</v>
      </c>
      <c r="J17" s="252">
        <v>917.21</v>
      </c>
    </row>
    <row r="18" spans="1:10" ht="18" customHeight="1">
      <c r="A18" s="249" t="s">
        <v>340</v>
      </c>
      <c r="B18" s="250">
        <v>212</v>
      </c>
      <c r="C18" s="251" t="s">
        <v>341</v>
      </c>
      <c r="D18" s="251" t="s">
        <v>36</v>
      </c>
      <c r="E18" s="250" t="s">
        <v>353</v>
      </c>
      <c r="F18" s="95">
        <f t="shared" si="0"/>
        <v>1274.0700000000002</v>
      </c>
      <c r="G18" s="252">
        <v>302.72</v>
      </c>
      <c r="H18" s="252">
        <v>46.28</v>
      </c>
      <c r="I18" s="252">
        <v>7.86</v>
      </c>
      <c r="J18" s="252">
        <v>917.21</v>
      </c>
    </row>
    <row r="19" spans="1:10" ht="18" customHeight="1">
      <c r="A19" s="249" t="s">
        <v>338</v>
      </c>
      <c r="B19" s="250">
        <v>221</v>
      </c>
      <c r="C19" s="251"/>
      <c r="D19" s="251"/>
      <c r="E19" s="250" t="s">
        <v>354</v>
      </c>
      <c r="F19" s="95">
        <f t="shared" si="0"/>
        <v>22.06</v>
      </c>
      <c r="G19" s="252">
        <v>22.06</v>
      </c>
      <c r="H19" s="252">
        <v>0</v>
      </c>
      <c r="I19" s="252">
        <v>0</v>
      </c>
      <c r="J19" s="252">
        <v>0</v>
      </c>
    </row>
    <row r="20" spans="1:10" ht="18" customHeight="1">
      <c r="A20" s="249" t="s">
        <v>339</v>
      </c>
      <c r="B20" s="250"/>
      <c r="C20" s="251" t="s">
        <v>33</v>
      </c>
      <c r="D20" s="251"/>
      <c r="E20" s="250" t="s">
        <v>355</v>
      </c>
      <c r="F20" s="95">
        <f t="shared" si="0"/>
        <v>22.06</v>
      </c>
      <c r="G20" s="252">
        <v>22.06</v>
      </c>
      <c r="H20" s="252">
        <v>0</v>
      </c>
      <c r="I20" s="252">
        <v>0</v>
      </c>
      <c r="J20" s="252">
        <v>0</v>
      </c>
    </row>
    <row r="21" spans="1:10" ht="18" customHeight="1">
      <c r="A21" s="249" t="s">
        <v>340</v>
      </c>
      <c r="B21" s="250">
        <v>221</v>
      </c>
      <c r="C21" s="251" t="s">
        <v>343</v>
      </c>
      <c r="D21" s="251" t="s">
        <v>36</v>
      </c>
      <c r="E21" s="250" t="s">
        <v>10</v>
      </c>
      <c r="F21" s="95">
        <f t="shared" si="0"/>
        <v>22.06</v>
      </c>
      <c r="G21" s="252">
        <v>22.06</v>
      </c>
      <c r="H21" s="252">
        <v>0</v>
      </c>
      <c r="I21" s="252">
        <v>0</v>
      </c>
      <c r="J21" s="252">
        <v>0</v>
      </c>
    </row>
    <row r="22" spans="1:10" ht="14.25">
      <c r="A22" s="300" t="s">
        <v>291</v>
      </c>
      <c r="B22" s="300"/>
      <c r="C22" s="300"/>
      <c r="D22" s="300"/>
      <c r="E22" s="300"/>
      <c r="F22" s="300"/>
      <c r="G22" s="300"/>
      <c r="H22" s="300"/>
      <c r="I22" s="300"/>
      <c r="J22" s="300"/>
    </row>
  </sheetData>
  <sheetProtection/>
  <mergeCells count="14">
    <mergeCell ref="A1:J1"/>
    <mergeCell ref="I2:J2"/>
    <mergeCell ref="I3:J3"/>
    <mergeCell ref="B4:D4"/>
    <mergeCell ref="F4:J4"/>
    <mergeCell ref="G5:I5"/>
    <mergeCell ref="A22:J22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showGridLines="0" showZeros="0" zoomScalePageLayoutView="0" workbookViewId="0" topLeftCell="A1">
      <selection activeCell="Q13" sqref="Q13"/>
    </sheetView>
  </sheetViews>
  <sheetFormatPr defaultColWidth="9.16015625" defaultRowHeight="11.25"/>
  <cols>
    <col min="1" max="1" width="22" style="51" bestFit="1" customWidth="1"/>
    <col min="2" max="4" width="7.5" style="51" customWidth="1"/>
    <col min="5" max="5" width="28.5" style="51" customWidth="1"/>
    <col min="6" max="6" width="18.16015625" style="51" customWidth="1"/>
    <col min="7" max="13" width="13" style="0" customWidth="1"/>
    <col min="14" max="14" width="13.66015625" style="0" customWidth="1"/>
    <col min="15" max="16384" width="9.16015625" style="51" customWidth="1"/>
  </cols>
  <sheetData>
    <row r="1" spans="1:14" ht="31.5" customHeight="1">
      <c r="A1" s="307" t="s">
        <v>323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7:14" ht="15.75" customHeight="1">
      <c r="G2" s="90"/>
      <c r="H2" s="90"/>
      <c r="I2" s="51"/>
      <c r="J2" s="51"/>
      <c r="K2" s="51"/>
      <c r="L2" s="200"/>
      <c r="M2" s="200"/>
      <c r="N2" s="85" t="s">
        <v>46</v>
      </c>
    </row>
    <row r="3" spans="1:14" ht="18" customHeight="1">
      <c r="A3" s="263" t="s">
        <v>361</v>
      </c>
      <c r="B3" s="102"/>
      <c r="C3" s="102"/>
      <c r="D3" s="102"/>
      <c r="E3" s="102"/>
      <c r="F3" s="102"/>
      <c r="G3" s="80"/>
      <c r="H3" s="80"/>
      <c r="K3" s="51"/>
      <c r="L3" s="195"/>
      <c r="M3" s="195"/>
      <c r="N3" s="195" t="s">
        <v>4</v>
      </c>
    </row>
    <row r="4" spans="1:14" s="50" customFormat="1" ht="21.75" customHeight="1">
      <c r="A4" s="299" t="s">
        <v>14</v>
      </c>
      <c r="B4" s="299" t="s">
        <v>26</v>
      </c>
      <c r="C4" s="299"/>
      <c r="D4" s="299"/>
      <c r="E4" s="303" t="s">
        <v>27</v>
      </c>
      <c r="F4" s="303" t="s">
        <v>45</v>
      </c>
      <c r="G4" s="303"/>
      <c r="H4" s="303"/>
      <c r="I4" s="303"/>
      <c r="J4" s="303"/>
      <c r="K4" s="303"/>
      <c r="L4" s="303"/>
      <c r="M4" s="303"/>
      <c r="N4" s="303"/>
    </row>
    <row r="5" spans="1:14" s="50" customFormat="1" ht="36">
      <c r="A5" s="299"/>
      <c r="B5" s="55" t="s">
        <v>28</v>
      </c>
      <c r="C5" s="55" t="s">
        <v>29</v>
      </c>
      <c r="D5" s="54" t="s">
        <v>30</v>
      </c>
      <c r="E5" s="303"/>
      <c r="F5" s="54" t="s">
        <v>17</v>
      </c>
      <c r="G5" s="37" t="s">
        <v>47</v>
      </c>
      <c r="H5" s="37" t="s">
        <v>48</v>
      </c>
      <c r="I5" s="37" t="s">
        <v>49</v>
      </c>
      <c r="J5" s="37" t="s">
        <v>50</v>
      </c>
      <c r="K5" s="37" t="s">
        <v>51</v>
      </c>
      <c r="L5" s="37" t="s">
        <v>52</v>
      </c>
      <c r="M5" s="37" t="s">
        <v>292</v>
      </c>
      <c r="N5" s="37" t="s">
        <v>53</v>
      </c>
    </row>
    <row r="6" spans="1:14" s="50" customFormat="1" ht="22.5" customHeight="1">
      <c r="A6" s="81"/>
      <c r="B6" s="82"/>
      <c r="C6" s="82"/>
      <c r="D6" s="82"/>
      <c r="E6" s="83" t="s">
        <v>17</v>
      </c>
      <c r="F6" s="256">
        <v>1406.78</v>
      </c>
      <c r="G6" s="256">
        <v>401.28</v>
      </c>
      <c r="H6" s="256">
        <v>965.49</v>
      </c>
      <c r="I6" s="256">
        <v>40.01</v>
      </c>
      <c r="J6" s="84">
        <f>SUM(J9:J23)</f>
        <v>0</v>
      </c>
      <c r="K6" s="86"/>
      <c r="L6" s="86"/>
      <c r="M6" s="86"/>
      <c r="N6" s="87"/>
    </row>
    <row r="7" spans="1:14" s="50" customFormat="1" ht="22.5" customHeight="1">
      <c r="A7" s="253" t="s">
        <v>336</v>
      </c>
      <c r="B7" s="254"/>
      <c r="C7" s="255"/>
      <c r="D7" s="255"/>
      <c r="E7" s="253"/>
      <c r="F7" s="256">
        <v>1406.78</v>
      </c>
      <c r="G7" s="256">
        <v>401.28</v>
      </c>
      <c r="H7" s="256">
        <v>965.49</v>
      </c>
      <c r="I7" s="256">
        <v>40.01</v>
      </c>
      <c r="J7" s="84"/>
      <c r="K7" s="86"/>
      <c r="L7" s="86"/>
      <c r="M7" s="86"/>
      <c r="N7" s="87"/>
    </row>
    <row r="8" spans="1:14" s="50" customFormat="1" ht="22.5" customHeight="1">
      <c r="A8" s="253" t="s">
        <v>338</v>
      </c>
      <c r="B8" s="254">
        <v>208</v>
      </c>
      <c r="C8" s="255"/>
      <c r="D8" s="255"/>
      <c r="E8" s="253" t="s">
        <v>344</v>
      </c>
      <c r="F8" s="256">
        <v>71.22</v>
      </c>
      <c r="G8" s="256">
        <v>37.07</v>
      </c>
      <c r="H8" s="256">
        <v>2</v>
      </c>
      <c r="I8" s="256">
        <v>32.15</v>
      </c>
      <c r="J8" s="84"/>
      <c r="K8" s="86"/>
      <c r="L8" s="86"/>
      <c r="M8" s="86"/>
      <c r="N8" s="87"/>
    </row>
    <row r="9" spans="1:14" ht="22.5" customHeight="1">
      <c r="A9" s="253" t="s">
        <v>339</v>
      </c>
      <c r="B9" s="254"/>
      <c r="C9" s="255" t="s">
        <v>32</v>
      </c>
      <c r="D9" s="255"/>
      <c r="E9" s="253" t="s">
        <v>345</v>
      </c>
      <c r="F9" s="256">
        <v>71.22</v>
      </c>
      <c r="G9" s="256">
        <v>37.07</v>
      </c>
      <c r="H9" s="256">
        <v>2</v>
      </c>
      <c r="I9" s="256">
        <v>32.15</v>
      </c>
      <c r="J9" s="72"/>
      <c r="K9" s="58"/>
      <c r="L9" s="58"/>
      <c r="M9" s="58"/>
      <c r="N9" s="58"/>
    </row>
    <row r="10" spans="1:14" ht="22.5" customHeight="1">
      <c r="A10" s="253" t="s">
        <v>340</v>
      </c>
      <c r="B10" s="254">
        <v>208</v>
      </c>
      <c r="C10" s="255" t="s">
        <v>341</v>
      </c>
      <c r="D10" s="255" t="s">
        <v>33</v>
      </c>
      <c r="E10" s="253" t="s">
        <v>346</v>
      </c>
      <c r="F10" s="256">
        <v>34.15</v>
      </c>
      <c r="G10" s="256">
        <v>0</v>
      </c>
      <c r="H10" s="256">
        <v>2</v>
      </c>
      <c r="I10" s="256">
        <v>32.15</v>
      </c>
      <c r="J10" s="72"/>
      <c r="K10" s="58"/>
      <c r="L10" s="58"/>
      <c r="M10" s="58"/>
      <c r="N10" s="58"/>
    </row>
    <row r="11" spans="1:14" ht="22.5" customHeight="1">
      <c r="A11" s="253" t="s">
        <v>340</v>
      </c>
      <c r="B11" s="254">
        <v>208</v>
      </c>
      <c r="C11" s="255" t="s">
        <v>341</v>
      </c>
      <c r="D11" s="255" t="s">
        <v>32</v>
      </c>
      <c r="E11" s="253" t="s">
        <v>347</v>
      </c>
      <c r="F11" s="256">
        <v>37.07</v>
      </c>
      <c r="G11" s="256">
        <v>37.07</v>
      </c>
      <c r="H11" s="256">
        <v>0</v>
      </c>
      <c r="I11" s="256">
        <v>0</v>
      </c>
      <c r="J11" s="72"/>
      <c r="K11" s="58"/>
      <c r="L11" s="58"/>
      <c r="M11" s="58"/>
      <c r="N11" s="58"/>
    </row>
    <row r="12" spans="1:14" ht="22.5" customHeight="1">
      <c r="A12" s="253" t="s">
        <v>338</v>
      </c>
      <c r="B12" s="254">
        <v>210</v>
      </c>
      <c r="C12" s="255"/>
      <c r="D12" s="255"/>
      <c r="E12" s="253" t="s">
        <v>348</v>
      </c>
      <c r="F12" s="256">
        <v>39.43</v>
      </c>
      <c r="G12" s="256">
        <v>39.43</v>
      </c>
      <c r="H12" s="256">
        <v>0</v>
      </c>
      <c r="I12" s="256">
        <v>0</v>
      </c>
      <c r="J12" s="72"/>
      <c r="K12" s="58"/>
      <c r="L12" s="58"/>
      <c r="M12" s="58"/>
      <c r="N12" s="58"/>
    </row>
    <row r="13" spans="1:14" ht="22.5" customHeight="1">
      <c r="A13" s="253" t="s">
        <v>339</v>
      </c>
      <c r="B13" s="254"/>
      <c r="C13" s="255" t="s">
        <v>34</v>
      </c>
      <c r="D13" s="255"/>
      <c r="E13" s="253" t="s">
        <v>349</v>
      </c>
      <c r="F13" s="256">
        <v>39.43</v>
      </c>
      <c r="G13" s="256">
        <v>39.43</v>
      </c>
      <c r="H13" s="256">
        <v>0</v>
      </c>
      <c r="I13" s="256">
        <v>0</v>
      </c>
      <c r="J13" s="72"/>
      <c r="K13" s="58"/>
      <c r="L13" s="58"/>
      <c r="M13" s="58"/>
      <c r="N13" s="58"/>
    </row>
    <row r="14" spans="1:14" ht="22.5" customHeight="1">
      <c r="A14" s="253" t="s">
        <v>340</v>
      </c>
      <c r="B14" s="254">
        <v>210</v>
      </c>
      <c r="C14" s="255" t="s">
        <v>342</v>
      </c>
      <c r="D14" s="255" t="s">
        <v>33</v>
      </c>
      <c r="E14" s="253" t="s">
        <v>350</v>
      </c>
      <c r="F14" s="256">
        <v>39.43</v>
      </c>
      <c r="G14" s="256">
        <v>39.43</v>
      </c>
      <c r="H14" s="256">
        <v>0</v>
      </c>
      <c r="I14" s="256">
        <v>0</v>
      </c>
      <c r="J14" s="72"/>
      <c r="K14" s="58"/>
      <c r="L14" s="58"/>
      <c r="M14" s="58"/>
      <c r="N14" s="58"/>
    </row>
    <row r="15" spans="1:14" ht="22.5" customHeight="1">
      <c r="A15" s="253" t="s">
        <v>338</v>
      </c>
      <c r="B15" s="254">
        <v>212</v>
      </c>
      <c r="C15" s="255"/>
      <c r="D15" s="255"/>
      <c r="E15" s="253" t="s">
        <v>351</v>
      </c>
      <c r="F15" s="256">
        <v>1274.07</v>
      </c>
      <c r="G15" s="256">
        <v>302.72</v>
      </c>
      <c r="H15" s="256">
        <v>963.49</v>
      </c>
      <c r="I15" s="256">
        <v>7.86</v>
      </c>
      <c r="J15" s="72"/>
      <c r="K15" s="58"/>
      <c r="L15" s="58"/>
      <c r="M15" s="58"/>
      <c r="N15" s="58"/>
    </row>
    <row r="16" spans="1:14" ht="22.5" customHeight="1">
      <c r="A16" s="253" t="s">
        <v>339</v>
      </c>
      <c r="B16" s="254"/>
      <c r="C16" s="255" t="s">
        <v>32</v>
      </c>
      <c r="D16" s="255"/>
      <c r="E16" s="253" t="s">
        <v>352</v>
      </c>
      <c r="F16" s="256">
        <v>1274.07</v>
      </c>
      <c r="G16" s="256">
        <v>302.72</v>
      </c>
      <c r="H16" s="256">
        <v>963.49</v>
      </c>
      <c r="I16" s="256">
        <v>7.86</v>
      </c>
      <c r="J16" s="72"/>
      <c r="K16" s="58"/>
      <c r="L16" s="58"/>
      <c r="M16" s="58"/>
      <c r="N16" s="58"/>
    </row>
    <row r="17" spans="1:14" ht="22.5" customHeight="1">
      <c r="A17" s="253" t="s">
        <v>340</v>
      </c>
      <c r="B17" s="254">
        <v>212</v>
      </c>
      <c r="C17" s="255" t="s">
        <v>341</v>
      </c>
      <c r="D17" s="255" t="s">
        <v>36</v>
      </c>
      <c r="E17" s="253" t="s">
        <v>353</v>
      </c>
      <c r="F17" s="256">
        <v>1274.07</v>
      </c>
      <c r="G17" s="256">
        <v>302.72</v>
      </c>
      <c r="H17" s="256">
        <v>963.49</v>
      </c>
      <c r="I17" s="256">
        <v>7.86</v>
      </c>
      <c r="J17" s="72"/>
      <c r="K17" s="58"/>
      <c r="L17" s="58"/>
      <c r="M17" s="58"/>
      <c r="N17" s="58"/>
    </row>
    <row r="18" spans="1:14" ht="22.5" customHeight="1">
      <c r="A18" s="253" t="s">
        <v>338</v>
      </c>
      <c r="B18" s="254">
        <v>221</v>
      </c>
      <c r="C18" s="255"/>
      <c r="D18" s="255"/>
      <c r="E18" s="253" t="s">
        <v>354</v>
      </c>
      <c r="F18" s="256">
        <v>22.06</v>
      </c>
      <c r="G18" s="256">
        <v>22.06</v>
      </c>
      <c r="H18" s="256">
        <v>0</v>
      </c>
      <c r="I18" s="256">
        <v>0</v>
      </c>
      <c r="J18" s="72"/>
      <c r="K18" s="58"/>
      <c r="L18" s="58"/>
      <c r="M18" s="58"/>
      <c r="N18" s="58"/>
    </row>
    <row r="19" spans="1:14" ht="22.5" customHeight="1">
      <c r="A19" s="253" t="s">
        <v>339</v>
      </c>
      <c r="B19" s="254"/>
      <c r="C19" s="255" t="s">
        <v>33</v>
      </c>
      <c r="D19" s="255"/>
      <c r="E19" s="253" t="s">
        <v>355</v>
      </c>
      <c r="F19" s="256">
        <v>22.06</v>
      </c>
      <c r="G19" s="256">
        <v>22.06</v>
      </c>
      <c r="H19" s="256">
        <v>0</v>
      </c>
      <c r="I19" s="256">
        <v>0</v>
      </c>
      <c r="J19" s="72"/>
      <c r="K19" s="58"/>
      <c r="L19" s="58"/>
      <c r="M19" s="58"/>
      <c r="N19" s="58"/>
    </row>
    <row r="20" spans="1:14" ht="22.5" customHeight="1">
      <c r="A20" s="253" t="s">
        <v>340</v>
      </c>
      <c r="B20" s="254">
        <v>221</v>
      </c>
      <c r="C20" s="255" t="s">
        <v>343</v>
      </c>
      <c r="D20" s="255" t="s">
        <v>36</v>
      </c>
      <c r="E20" s="253" t="s">
        <v>10</v>
      </c>
      <c r="F20" s="256">
        <v>22.06</v>
      </c>
      <c r="G20" s="256">
        <v>22.06</v>
      </c>
      <c r="H20" s="256">
        <v>0</v>
      </c>
      <c r="I20" s="256">
        <v>0</v>
      </c>
      <c r="J20" s="72"/>
      <c r="K20" s="58"/>
      <c r="L20" s="58"/>
      <c r="M20" s="58"/>
      <c r="N20" s="58"/>
    </row>
    <row r="21" spans="1:14" ht="22.5" customHeight="1">
      <c r="A21" s="185"/>
      <c r="B21" s="212"/>
      <c r="C21" s="212"/>
      <c r="D21" s="212"/>
      <c r="E21" s="213"/>
      <c r="F21" s="84">
        <f>SUM(G21:N21)</f>
        <v>0</v>
      </c>
      <c r="G21" s="72"/>
      <c r="H21" s="72"/>
      <c r="I21" s="72"/>
      <c r="J21" s="72"/>
      <c r="K21" s="58"/>
      <c r="L21" s="58"/>
      <c r="M21" s="58"/>
      <c r="N21" s="58"/>
    </row>
    <row r="22" spans="1:14" ht="22.5" customHeight="1">
      <c r="A22" s="64"/>
      <c r="B22" s="45"/>
      <c r="C22" s="45"/>
      <c r="D22" s="45"/>
      <c r="E22" s="63"/>
      <c r="F22" s="84">
        <f>SUM(G22:N22)</f>
        <v>0</v>
      </c>
      <c r="G22" s="72"/>
      <c r="H22" s="72"/>
      <c r="I22" s="72"/>
      <c r="J22" s="72"/>
      <c r="K22" s="58"/>
      <c r="L22" s="58"/>
      <c r="M22" s="58"/>
      <c r="N22" s="58"/>
    </row>
    <row r="23" spans="1:14" ht="39.75" customHeight="1">
      <c r="A23" s="316" t="s">
        <v>293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</row>
    <row r="24" spans="7:14" ht="12">
      <c r="G24" s="57"/>
      <c r="H24" s="57"/>
      <c r="I24" s="57"/>
      <c r="J24" s="57"/>
      <c r="K24" s="51"/>
      <c r="L24" s="51"/>
      <c r="M24" s="51"/>
      <c r="N24" s="51"/>
    </row>
  </sheetData>
  <sheetProtection/>
  <mergeCells count="6">
    <mergeCell ref="A1:N1"/>
    <mergeCell ref="B4:D4"/>
    <mergeCell ref="F4:N4"/>
    <mergeCell ref="A23:N23"/>
    <mergeCell ref="A4:A5"/>
    <mergeCell ref="E4:E5"/>
  </mergeCells>
  <printOptions horizontalCentered="1"/>
  <pageMargins left="0.7480314960629921" right="0.47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27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5.5" style="51" bestFit="1" customWidth="1"/>
    <col min="2" max="2" width="4.33203125" style="51" bestFit="1" customWidth="1"/>
    <col min="3" max="3" width="8.83203125" style="51" customWidth="1"/>
    <col min="4" max="4" width="42.83203125" style="51" customWidth="1"/>
    <col min="5" max="5" width="12.33203125" style="51" customWidth="1"/>
    <col min="6" max="6" width="11.33203125" style="51" customWidth="1"/>
    <col min="7" max="7" width="12" style="51" customWidth="1"/>
    <col min="8" max="12" width="9.33203125" style="51" customWidth="1"/>
    <col min="13" max="13" width="11.33203125" style="51" customWidth="1"/>
    <col min="14" max="14" width="10.5" style="51" customWidth="1"/>
    <col min="15" max="19" width="9.33203125" style="51" customWidth="1"/>
    <col min="20" max="20" width="11.33203125" style="51" customWidth="1"/>
    <col min="21" max="21" width="9.66015625" style="51" customWidth="1"/>
    <col min="22" max="25" width="9.33203125" style="51" customWidth="1"/>
    <col min="26" max="254" width="9.16015625" style="51" customWidth="1"/>
    <col min="255" max="16384" width="9.33203125" style="51" customWidth="1"/>
  </cols>
  <sheetData>
    <row r="1" spans="1:25" ht="30" customHeight="1">
      <c r="A1" s="307" t="s">
        <v>324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</row>
    <row r="2" spans="1:25" ht="15.75" customHeight="1">
      <c r="A2"/>
      <c r="B2"/>
      <c r="C2"/>
      <c r="D2"/>
      <c r="E2"/>
      <c r="F2" s="85"/>
      <c r="J2" s="165"/>
      <c r="M2" s="85"/>
      <c r="Q2" s="165"/>
      <c r="X2" s="165"/>
      <c r="Y2" s="85" t="s">
        <v>54</v>
      </c>
    </row>
    <row r="3" spans="1:25" ht="18" customHeight="1">
      <c r="A3" s="263" t="s">
        <v>362</v>
      </c>
      <c r="B3" s="80"/>
      <c r="C3" s="80"/>
      <c r="D3" s="80"/>
      <c r="E3" s="102"/>
      <c r="F3" s="106"/>
      <c r="J3" s="184"/>
      <c r="M3" s="106"/>
      <c r="Q3" s="184"/>
      <c r="X3" s="184"/>
      <c r="Y3" s="106" t="s">
        <v>4</v>
      </c>
    </row>
    <row r="4" spans="1:26" s="50" customFormat="1" ht="12">
      <c r="A4" s="299" t="s">
        <v>26</v>
      </c>
      <c r="B4" s="299"/>
      <c r="C4" s="299"/>
      <c r="D4" s="295" t="s">
        <v>27</v>
      </c>
      <c r="E4" s="323" t="s">
        <v>268</v>
      </c>
      <c r="F4" s="304" t="s">
        <v>39</v>
      </c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6"/>
    </row>
    <row r="5" spans="1:26" s="50" customFormat="1" ht="12" customHeight="1">
      <c r="A5" s="198"/>
      <c r="B5" s="198"/>
      <c r="C5" s="198"/>
      <c r="D5" s="296"/>
      <c r="E5" s="324"/>
      <c r="F5" s="317" t="s">
        <v>262</v>
      </c>
      <c r="G5" s="318"/>
      <c r="H5" s="318"/>
      <c r="I5" s="318"/>
      <c r="J5" s="318"/>
      <c r="K5" s="318"/>
      <c r="L5" s="319"/>
      <c r="M5" s="317" t="s">
        <v>266</v>
      </c>
      <c r="N5" s="318"/>
      <c r="O5" s="318"/>
      <c r="P5" s="318"/>
      <c r="Q5" s="318"/>
      <c r="R5" s="318"/>
      <c r="S5" s="319"/>
      <c r="T5" s="317" t="s">
        <v>267</v>
      </c>
      <c r="U5" s="318"/>
      <c r="V5" s="318"/>
      <c r="W5" s="318"/>
      <c r="X5" s="318"/>
      <c r="Y5" s="318"/>
      <c r="Z5" s="319"/>
    </row>
    <row r="6" spans="1:26" s="50" customFormat="1" ht="12" customHeight="1">
      <c r="A6" s="301" t="s">
        <v>28</v>
      </c>
      <c r="B6" s="301" t="s">
        <v>29</v>
      </c>
      <c r="C6" s="301" t="s">
        <v>30</v>
      </c>
      <c r="D6" s="296"/>
      <c r="E6" s="324"/>
      <c r="F6" s="276" t="s">
        <v>17</v>
      </c>
      <c r="G6" s="276" t="s">
        <v>9</v>
      </c>
      <c r="H6" s="276"/>
      <c r="I6" s="321" t="s">
        <v>263</v>
      </c>
      <c r="J6" s="321" t="s">
        <v>264</v>
      </c>
      <c r="K6" s="321" t="s">
        <v>265</v>
      </c>
      <c r="L6" s="276" t="s">
        <v>295</v>
      </c>
      <c r="M6" s="276" t="s">
        <v>17</v>
      </c>
      <c r="N6" s="276" t="s">
        <v>9</v>
      </c>
      <c r="O6" s="276"/>
      <c r="P6" s="321" t="s">
        <v>263</v>
      </c>
      <c r="Q6" s="321" t="s">
        <v>264</v>
      </c>
      <c r="R6" s="321" t="s">
        <v>265</v>
      </c>
      <c r="S6" s="276" t="s">
        <v>295</v>
      </c>
      <c r="T6" s="276" t="s">
        <v>17</v>
      </c>
      <c r="U6" s="276" t="s">
        <v>9</v>
      </c>
      <c r="V6" s="276"/>
      <c r="W6" s="321" t="s">
        <v>263</v>
      </c>
      <c r="X6" s="321" t="s">
        <v>264</v>
      </c>
      <c r="Y6" s="321" t="s">
        <v>265</v>
      </c>
      <c r="Z6" s="276" t="s">
        <v>295</v>
      </c>
    </row>
    <row r="7" spans="1:26" s="50" customFormat="1" ht="79.5" customHeight="1">
      <c r="A7" s="302"/>
      <c r="B7" s="302"/>
      <c r="C7" s="302"/>
      <c r="D7" s="297"/>
      <c r="E7" s="325"/>
      <c r="F7" s="276"/>
      <c r="G7" s="65" t="s">
        <v>20</v>
      </c>
      <c r="H7" s="37" t="s">
        <v>21</v>
      </c>
      <c r="I7" s="276"/>
      <c r="J7" s="276"/>
      <c r="K7" s="276"/>
      <c r="L7" s="276"/>
      <c r="M7" s="276"/>
      <c r="N7" s="65" t="s">
        <v>20</v>
      </c>
      <c r="O7" s="37" t="s">
        <v>21</v>
      </c>
      <c r="P7" s="276"/>
      <c r="Q7" s="276"/>
      <c r="R7" s="276"/>
      <c r="S7" s="276"/>
      <c r="T7" s="276"/>
      <c r="U7" s="65" t="s">
        <v>20</v>
      </c>
      <c r="V7" s="37" t="s">
        <v>21</v>
      </c>
      <c r="W7" s="276"/>
      <c r="X7" s="276"/>
      <c r="Y7" s="276"/>
      <c r="Z7" s="276"/>
    </row>
    <row r="8" spans="1:26" s="50" customFormat="1" ht="19.5" customHeight="1">
      <c r="A8" s="82"/>
      <c r="B8" s="82"/>
      <c r="C8" s="82"/>
      <c r="D8" s="83" t="s">
        <v>17</v>
      </c>
      <c r="E8" s="218">
        <f>F8+M8+T8</f>
        <v>489.56999999999994</v>
      </c>
      <c r="F8" s="219">
        <f>G8+I8+J8+K8</f>
        <v>401.28</v>
      </c>
      <c r="G8" s="260">
        <v>401.28</v>
      </c>
      <c r="H8" s="221"/>
      <c r="I8" s="220">
        <f>SUM(I9:I26)</f>
        <v>0</v>
      </c>
      <c r="J8" s="220">
        <f>SUM(J9:J26)</f>
        <v>0</v>
      </c>
      <c r="K8" s="220">
        <f>SUM(K9:K26)</f>
        <v>0</v>
      </c>
      <c r="L8" s="220"/>
      <c r="M8" s="219">
        <f>N8+P8+Q8+R8</f>
        <v>48.28</v>
      </c>
      <c r="N8" s="260">
        <v>48.28</v>
      </c>
      <c r="O8" s="221"/>
      <c r="P8" s="220">
        <f>SUM(P9:P26)</f>
        <v>0</v>
      </c>
      <c r="Q8" s="220">
        <f>SUM(Q9:Q26)</f>
        <v>0</v>
      </c>
      <c r="R8" s="220">
        <f>SUM(R9:R26)</f>
        <v>0</v>
      </c>
      <c r="S8" s="220"/>
      <c r="T8" s="219">
        <f>U8+W8+X8+Y8</f>
        <v>40.01</v>
      </c>
      <c r="U8" s="260">
        <v>40.01</v>
      </c>
      <c r="V8" s="203"/>
      <c r="W8" s="123">
        <f>SUM(W9:W26)</f>
        <v>0</v>
      </c>
      <c r="X8" s="123">
        <f>SUM(X9:X26)</f>
        <v>0</v>
      </c>
      <c r="Y8" s="123">
        <f>SUM(Y9:Y26)</f>
        <v>0</v>
      </c>
      <c r="Z8" s="87"/>
    </row>
    <row r="9" spans="1:26" ht="18" customHeight="1">
      <c r="A9" s="257">
        <v>208</v>
      </c>
      <c r="B9" s="258"/>
      <c r="C9" s="258"/>
      <c r="D9" s="259" t="s">
        <v>344</v>
      </c>
      <c r="E9" s="218">
        <f aca="true" t="shared" si="0" ref="E9:E26">F9+M9+T9</f>
        <v>71.22</v>
      </c>
      <c r="F9" s="219">
        <f aca="true" t="shared" si="1" ref="F9:F26">G9+I9+J9+K9</f>
        <v>37.07</v>
      </c>
      <c r="G9" s="260">
        <v>37.07</v>
      </c>
      <c r="H9" s="217"/>
      <c r="I9" s="217"/>
      <c r="J9" s="211"/>
      <c r="K9" s="211"/>
      <c r="L9" s="211"/>
      <c r="M9" s="219">
        <f aca="true" t="shared" si="2" ref="M9:M26">N9+P9+Q9+R9</f>
        <v>2</v>
      </c>
      <c r="N9" s="260">
        <v>2</v>
      </c>
      <c r="O9" s="217"/>
      <c r="P9" s="217"/>
      <c r="Q9" s="211"/>
      <c r="R9" s="211"/>
      <c r="S9" s="211"/>
      <c r="T9" s="219">
        <f aca="true" t="shared" si="3" ref="T9:T26">U9+W9+X9+Y9</f>
        <v>32.15</v>
      </c>
      <c r="U9" s="260">
        <v>32.15</v>
      </c>
      <c r="V9" s="113"/>
      <c r="W9" s="113"/>
      <c r="X9" s="58"/>
      <c r="Y9" s="58"/>
      <c r="Z9" s="58"/>
    </row>
    <row r="10" spans="1:26" ht="18" customHeight="1">
      <c r="A10" s="257"/>
      <c r="B10" s="258" t="s">
        <v>32</v>
      </c>
      <c r="C10" s="258"/>
      <c r="D10" s="259" t="s">
        <v>345</v>
      </c>
      <c r="E10" s="218">
        <f t="shared" si="0"/>
        <v>71.22</v>
      </c>
      <c r="F10" s="219">
        <f t="shared" si="1"/>
        <v>37.07</v>
      </c>
      <c r="G10" s="260">
        <v>37.07</v>
      </c>
      <c r="H10" s="217"/>
      <c r="I10" s="211"/>
      <c r="J10" s="211"/>
      <c r="K10" s="211"/>
      <c r="L10" s="211"/>
      <c r="M10" s="219">
        <f t="shared" si="2"/>
        <v>2</v>
      </c>
      <c r="N10" s="260">
        <v>2</v>
      </c>
      <c r="O10" s="217"/>
      <c r="P10" s="211"/>
      <c r="Q10" s="211"/>
      <c r="R10" s="211"/>
      <c r="S10" s="211"/>
      <c r="T10" s="219">
        <f t="shared" si="3"/>
        <v>32.15</v>
      </c>
      <c r="U10" s="260">
        <v>32.15</v>
      </c>
      <c r="V10" s="113"/>
      <c r="W10" s="124"/>
      <c r="X10" s="58"/>
      <c r="Y10" s="58"/>
      <c r="Z10" s="58"/>
    </row>
    <row r="11" spans="1:26" ht="18" customHeight="1">
      <c r="A11" s="257">
        <v>208</v>
      </c>
      <c r="B11" s="258" t="s">
        <v>341</v>
      </c>
      <c r="C11" s="258" t="s">
        <v>33</v>
      </c>
      <c r="D11" s="259" t="s">
        <v>346</v>
      </c>
      <c r="E11" s="218">
        <f t="shared" si="0"/>
        <v>34.15</v>
      </c>
      <c r="F11" s="219">
        <f t="shared" si="1"/>
        <v>0</v>
      </c>
      <c r="G11" s="260">
        <v>0</v>
      </c>
      <c r="H11" s="217"/>
      <c r="I11" s="217"/>
      <c r="J11" s="211"/>
      <c r="K11" s="211"/>
      <c r="L11" s="211"/>
      <c r="M11" s="219">
        <f t="shared" si="2"/>
        <v>2</v>
      </c>
      <c r="N11" s="260">
        <v>2</v>
      </c>
      <c r="O11" s="217"/>
      <c r="P11" s="217"/>
      <c r="Q11" s="211"/>
      <c r="R11" s="211"/>
      <c r="S11" s="211"/>
      <c r="T11" s="219">
        <f t="shared" si="3"/>
        <v>32.15</v>
      </c>
      <c r="U11" s="260">
        <v>32.15</v>
      </c>
      <c r="V11" s="113"/>
      <c r="W11" s="113"/>
      <c r="X11" s="58"/>
      <c r="Y11" s="58"/>
      <c r="Z11" s="58"/>
    </row>
    <row r="12" spans="1:26" ht="18" customHeight="1">
      <c r="A12" s="257">
        <v>208</v>
      </c>
      <c r="B12" s="258" t="s">
        <v>341</v>
      </c>
      <c r="C12" s="258" t="s">
        <v>32</v>
      </c>
      <c r="D12" s="259" t="s">
        <v>347</v>
      </c>
      <c r="E12" s="218">
        <f t="shared" si="0"/>
        <v>37.07</v>
      </c>
      <c r="F12" s="219">
        <f t="shared" si="1"/>
        <v>37.07</v>
      </c>
      <c r="G12" s="260">
        <v>37.07</v>
      </c>
      <c r="H12" s="217"/>
      <c r="I12" s="217"/>
      <c r="J12" s="211"/>
      <c r="K12" s="211"/>
      <c r="L12" s="211"/>
      <c r="M12" s="219">
        <f t="shared" si="2"/>
        <v>0</v>
      </c>
      <c r="N12" s="260">
        <v>0</v>
      </c>
      <c r="O12" s="217"/>
      <c r="P12" s="217"/>
      <c r="Q12" s="211"/>
      <c r="R12" s="211"/>
      <c r="S12" s="211"/>
      <c r="T12" s="219">
        <f t="shared" si="3"/>
        <v>0</v>
      </c>
      <c r="U12" s="260">
        <v>0</v>
      </c>
      <c r="V12" s="113"/>
      <c r="W12" s="113"/>
      <c r="X12" s="58"/>
      <c r="Y12" s="58"/>
      <c r="Z12" s="58"/>
    </row>
    <row r="13" spans="1:26" ht="18" customHeight="1">
      <c r="A13" s="257">
        <v>210</v>
      </c>
      <c r="B13" s="258"/>
      <c r="C13" s="258"/>
      <c r="D13" s="259" t="s">
        <v>348</v>
      </c>
      <c r="E13" s="218">
        <f t="shared" si="0"/>
        <v>39.43</v>
      </c>
      <c r="F13" s="219">
        <f t="shared" si="1"/>
        <v>39.43</v>
      </c>
      <c r="G13" s="260">
        <v>39.43</v>
      </c>
      <c r="H13" s="217"/>
      <c r="I13" s="217"/>
      <c r="J13" s="211"/>
      <c r="K13" s="211"/>
      <c r="L13" s="211"/>
      <c r="M13" s="219">
        <f t="shared" si="2"/>
        <v>0</v>
      </c>
      <c r="N13" s="260">
        <v>0</v>
      </c>
      <c r="O13" s="217"/>
      <c r="P13" s="217"/>
      <c r="Q13" s="211"/>
      <c r="R13" s="211"/>
      <c r="S13" s="211"/>
      <c r="T13" s="219">
        <f t="shared" si="3"/>
        <v>0</v>
      </c>
      <c r="U13" s="260">
        <v>0</v>
      </c>
      <c r="V13" s="113"/>
      <c r="W13" s="113"/>
      <c r="X13" s="58"/>
      <c r="Y13" s="58"/>
      <c r="Z13" s="58"/>
    </row>
    <row r="14" spans="1:26" ht="18" customHeight="1">
      <c r="A14" s="257"/>
      <c r="B14" s="258" t="s">
        <v>34</v>
      </c>
      <c r="C14" s="258"/>
      <c r="D14" s="259" t="s">
        <v>349</v>
      </c>
      <c r="E14" s="218">
        <f t="shared" si="0"/>
        <v>39.43</v>
      </c>
      <c r="F14" s="219">
        <f t="shared" si="1"/>
        <v>39.43</v>
      </c>
      <c r="G14" s="260">
        <v>39.43</v>
      </c>
      <c r="H14" s="211"/>
      <c r="I14" s="217"/>
      <c r="J14" s="211"/>
      <c r="K14" s="211"/>
      <c r="L14" s="211"/>
      <c r="M14" s="219">
        <f t="shared" si="2"/>
        <v>0</v>
      </c>
      <c r="N14" s="260">
        <v>0</v>
      </c>
      <c r="O14" s="211"/>
      <c r="P14" s="217"/>
      <c r="Q14" s="211"/>
      <c r="R14" s="211"/>
      <c r="S14" s="211"/>
      <c r="T14" s="219">
        <f t="shared" si="3"/>
        <v>0</v>
      </c>
      <c r="U14" s="260">
        <v>0</v>
      </c>
      <c r="V14" s="124"/>
      <c r="W14" s="113"/>
      <c r="X14" s="58"/>
      <c r="Y14" s="58"/>
      <c r="Z14" s="58"/>
    </row>
    <row r="15" spans="1:26" ht="18" customHeight="1">
      <c r="A15" s="257">
        <v>210</v>
      </c>
      <c r="B15" s="258" t="s">
        <v>342</v>
      </c>
      <c r="C15" s="258" t="s">
        <v>33</v>
      </c>
      <c r="D15" s="259" t="s">
        <v>350</v>
      </c>
      <c r="E15" s="218">
        <f t="shared" si="0"/>
        <v>39.43</v>
      </c>
      <c r="F15" s="219">
        <f t="shared" si="1"/>
        <v>39.43</v>
      </c>
      <c r="G15" s="260">
        <v>39.43</v>
      </c>
      <c r="H15" s="211"/>
      <c r="I15" s="217"/>
      <c r="J15" s="211"/>
      <c r="K15" s="211"/>
      <c r="L15" s="211"/>
      <c r="M15" s="219">
        <f t="shared" si="2"/>
        <v>0</v>
      </c>
      <c r="N15" s="260">
        <v>0</v>
      </c>
      <c r="O15" s="211"/>
      <c r="P15" s="217"/>
      <c r="Q15" s="211"/>
      <c r="R15" s="211"/>
      <c r="S15" s="211"/>
      <c r="T15" s="219">
        <f t="shared" si="3"/>
        <v>0</v>
      </c>
      <c r="U15" s="260">
        <v>0</v>
      </c>
      <c r="V15" s="124"/>
      <c r="W15" s="113"/>
      <c r="X15" s="58"/>
      <c r="Y15" s="58"/>
      <c r="Z15" s="58"/>
    </row>
    <row r="16" spans="1:26" ht="18" customHeight="1">
      <c r="A16" s="257">
        <v>212</v>
      </c>
      <c r="B16" s="258"/>
      <c r="C16" s="258"/>
      <c r="D16" s="259" t="s">
        <v>351</v>
      </c>
      <c r="E16" s="218">
        <f>F16+M16+T16</f>
        <v>356.86</v>
      </c>
      <c r="F16" s="197">
        <f t="shared" si="1"/>
        <v>302.72</v>
      </c>
      <c r="G16" s="260">
        <v>302.72</v>
      </c>
      <c r="H16" s="124"/>
      <c r="I16" s="124"/>
      <c r="J16" s="58"/>
      <c r="K16" s="58"/>
      <c r="L16" s="58"/>
      <c r="M16" s="197">
        <f t="shared" si="2"/>
        <v>46.28</v>
      </c>
      <c r="N16" s="260">
        <v>46.28</v>
      </c>
      <c r="O16" s="124"/>
      <c r="P16" s="124"/>
      <c r="Q16" s="58"/>
      <c r="R16" s="58"/>
      <c r="S16" s="58"/>
      <c r="T16" s="197">
        <f t="shared" si="3"/>
        <v>7.86</v>
      </c>
      <c r="U16" s="260">
        <v>7.86</v>
      </c>
      <c r="V16" s="124"/>
      <c r="W16" s="124"/>
      <c r="X16" s="58"/>
      <c r="Y16" s="58"/>
      <c r="Z16" s="58"/>
    </row>
    <row r="17" spans="1:26" ht="18" customHeight="1">
      <c r="A17" s="257"/>
      <c r="B17" s="258" t="s">
        <v>32</v>
      </c>
      <c r="C17" s="258"/>
      <c r="D17" s="259" t="s">
        <v>352</v>
      </c>
      <c r="E17" s="218">
        <f t="shared" si="0"/>
        <v>356.86</v>
      </c>
      <c r="F17" s="197">
        <f t="shared" si="1"/>
        <v>302.72</v>
      </c>
      <c r="G17" s="260">
        <v>302.72</v>
      </c>
      <c r="H17" s="124"/>
      <c r="I17" s="124"/>
      <c r="J17" s="58"/>
      <c r="K17" s="58"/>
      <c r="L17" s="58"/>
      <c r="M17" s="197">
        <f t="shared" si="2"/>
        <v>46.28</v>
      </c>
      <c r="N17" s="260">
        <v>46.28</v>
      </c>
      <c r="O17" s="124"/>
      <c r="P17" s="124"/>
      <c r="Q17" s="58"/>
      <c r="R17" s="58"/>
      <c r="S17" s="58"/>
      <c r="T17" s="197">
        <f t="shared" si="3"/>
        <v>7.86</v>
      </c>
      <c r="U17" s="260">
        <v>7.86</v>
      </c>
      <c r="V17" s="124"/>
      <c r="W17" s="124"/>
      <c r="X17" s="58"/>
      <c r="Y17" s="58"/>
      <c r="Z17" s="58"/>
    </row>
    <row r="18" spans="1:26" ht="18" customHeight="1">
      <c r="A18" s="257">
        <v>212</v>
      </c>
      <c r="B18" s="258" t="s">
        <v>341</v>
      </c>
      <c r="C18" s="258" t="s">
        <v>36</v>
      </c>
      <c r="D18" s="259" t="s">
        <v>353</v>
      </c>
      <c r="E18" s="218">
        <f t="shared" si="0"/>
        <v>356.86</v>
      </c>
      <c r="F18" s="197">
        <f t="shared" si="1"/>
        <v>302.72</v>
      </c>
      <c r="G18" s="260">
        <v>302.72</v>
      </c>
      <c r="H18" s="124"/>
      <c r="I18" s="124"/>
      <c r="J18" s="58"/>
      <c r="K18" s="58"/>
      <c r="L18" s="58"/>
      <c r="M18" s="197">
        <f t="shared" si="2"/>
        <v>46.28</v>
      </c>
      <c r="N18" s="260">
        <v>46.28</v>
      </c>
      <c r="O18" s="124"/>
      <c r="P18" s="124"/>
      <c r="Q18" s="58"/>
      <c r="R18" s="58"/>
      <c r="S18" s="58"/>
      <c r="T18" s="197">
        <f t="shared" si="3"/>
        <v>7.86</v>
      </c>
      <c r="U18" s="260">
        <v>7.86</v>
      </c>
      <c r="V18" s="124"/>
      <c r="W18" s="124"/>
      <c r="X18" s="58"/>
      <c r="Y18" s="58"/>
      <c r="Z18" s="58"/>
    </row>
    <row r="19" spans="1:26" ht="18" customHeight="1">
      <c r="A19" s="257">
        <v>221</v>
      </c>
      <c r="B19" s="258"/>
      <c r="C19" s="258"/>
      <c r="D19" s="259" t="s">
        <v>354</v>
      </c>
      <c r="E19" s="218">
        <f t="shared" si="0"/>
        <v>22.06</v>
      </c>
      <c r="F19" s="197">
        <f t="shared" si="1"/>
        <v>22.06</v>
      </c>
      <c r="G19" s="260">
        <v>22.06</v>
      </c>
      <c r="H19" s="124"/>
      <c r="I19" s="124"/>
      <c r="J19" s="58"/>
      <c r="K19" s="58"/>
      <c r="L19" s="58"/>
      <c r="M19" s="197">
        <f t="shared" si="2"/>
        <v>0</v>
      </c>
      <c r="N19" s="260">
        <v>0</v>
      </c>
      <c r="O19" s="124"/>
      <c r="P19" s="124"/>
      <c r="Q19" s="58"/>
      <c r="R19" s="58"/>
      <c r="S19" s="58"/>
      <c r="T19" s="197">
        <f t="shared" si="3"/>
        <v>0</v>
      </c>
      <c r="U19" s="260">
        <v>0</v>
      </c>
      <c r="V19" s="124"/>
      <c r="W19" s="124"/>
      <c r="X19" s="58"/>
      <c r="Y19" s="58"/>
      <c r="Z19" s="58"/>
    </row>
    <row r="20" spans="1:26" ht="18" customHeight="1">
      <c r="A20" s="257"/>
      <c r="B20" s="258" t="s">
        <v>33</v>
      </c>
      <c r="C20" s="258"/>
      <c r="D20" s="259" t="s">
        <v>355</v>
      </c>
      <c r="E20" s="218">
        <f t="shared" si="0"/>
        <v>22.06</v>
      </c>
      <c r="F20" s="197">
        <f t="shared" si="1"/>
        <v>22.06</v>
      </c>
      <c r="G20" s="260">
        <v>22.06</v>
      </c>
      <c r="H20" s="124"/>
      <c r="I20" s="124"/>
      <c r="J20" s="58"/>
      <c r="K20" s="58"/>
      <c r="L20" s="58"/>
      <c r="M20" s="197">
        <f t="shared" si="2"/>
        <v>0</v>
      </c>
      <c r="N20" s="260">
        <v>0</v>
      </c>
      <c r="O20" s="124"/>
      <c r="P20" s="124"/>
      <c r="Q20" s="58"/>
      <c r="R20" s="58"/>
      <c r="S20" s="58"/>
      <c r="T20" s="197">
        <f t="shared" si="3"/>
        <v>0</v>
      </c>
      <c r="U20" s="260">
        <v>0</v>
      </c>
      <c r="V20" s="124"/>
      <c r="W20" s="124"/>
      <c r="X20" s="58"/>
      <c r="Y20" s="58"/>
      <c r="Z20" s="58"/>
    </row>
    <row r="21" spans="1:26" ht="18" customHeight="1">
      <c r="A21" s="257">
        <v>221</v>
      </c>
      <c r="B21" s="258" t="s">
        <v>343</v>
      </c>
      <c r="C21" s="258" t="s">
        <v>36</v>
      </c>
      <c r="D21" s="259" t="s">
        <v>10</v>
      </c>
      <c r="E21" s="218">
        <f t="shared" si="0"/>
        <v>22.06</v>
      </c>
      <c r="F21" s="197">
        <f t="shared" si="1"/>
        <v>22.06</v>
      </c>
      <c r="G21" s="260">
        <v>22.06</v>
      </c>
      <c r="H21" s="124"/>
      <c r="I21" s="124"/>
      <c r="J21" s="58"/>
      <c r="K21" s="58"/>
      <c r="L21" s="58"/>
      <c r="M21" s="197">
        <f t="shared" si="2"/>
        <v>0</v>
      </c>
      <c r="N21" s="260">
        <v>0</v>
      </c>
      <c r="O21" s="124"/>
      <c r="P21" s="124"/>
      <c r="Q21" s="58"/>
      <c r="R21" s="58"/>
      <c r="S21" s="58"/>
      <c r="T21" s="197">
        <f t="shared" si="3"/>
        <v>0</v>
      </c>
      <c r="U21" s="260">
        <v>0</v>
      </c>
      <c r="V21" s="124"/>
      <c r="W21" s="124"/>
      <c r="X21" s="58"/>
      <c r="Y21" s="58"/>
      <c r="Z21" s="58"/>
    </row>
    <row r="22" spans="1:26" ht="18" customHeight="1">
      <c r="A22" s="104"/>
      <c r="B22" s="104"/>
      <c r="C22" s="104"/>
      <c r="D22" s="105"/>
      <c r="E22" s="83">
        <f t="shared" si="0"/>
        <v>0</v>
      </c>
      <c r="F22" s="197">
        <f t="shared" si="1"/>
        <v>0</v>
      </c>
      <c r="G22" s="124"/>
      <c r="H22" s="124"/>
      <c r="I22" s="124"/>
      <c r="J22" s="58"/>
      <c r="K22" s="58"/>
      <c r="L22" s="58"/>
      <c r="M22" s="197">
        <f t="shared" si="2"/>
        <v>0</v>
      </c>
      <c r="N22" s="124"/>
      <c r="O22" s="124"/>
      <c r="P22" s="124"/>
      <c r="Q22" s="58"/>
      <c r="R22" s="58"/>
      <c r="S22" s="58"/>
      <c r="T22" s="197">
        <f t="shared" si="3"/>
        <v>0</v>
      </c>
      <c r="U22" s="124"/>
      <c r="V22" s="124"/>
      <c r="W22" s="124"/>
      <c r="X22" s="58"/>
      <c r="Y22" s="58"/>
      <c r="Z22" s="58"/>
    </row>
    <row r="23" spans="1:26" ht="18" customHeight="1">
      <c r="A23" s="104"/>
      <c r="B23" s="104"/>
      <c r="C23" s="104"/>
      <c r="D23" s="105"/>
      <c r="E23" s="83">
        <f t="shared" si="0"/>
        <v>0</v>
      </c>
      <c r="F23" s="197">
        <f t="shared" si="1"/>
        <v>0</v>
      </c>
      <c r="G23" s="72"/>
      <c r="H23" s="72"/>
      <c r="I23" s="72"/>
      <c r="J23" s="72"/>
      <c r="K23" s="72"/>
      <c r="L23" s="72"/>
      <c r="M23" s="197">
        <f t="shared" si="2"/>
        <v>0</v>
      </c>
      <c r="N23" s="72"/>
      <c r="O23" s="72"/>
      <c r="P23" s="72"/>
      <c r="Q23" s="72"/>
      <c r="R23" s="72"/>
      <c r="S23" s="72"/>
      <c r="T23" s="197">
        <f t="shared" si="3"/>
        <v>0</v>
      </c>
      <c r="U23" s="72"/>
      <c r="V23" s="72"/>
      <c r="W23" s="72"/>
      <c r="X23" s="72"/>
      <c r="Y23" s="72"/>
      <c r="Z23" s="58"/>
    </row>
    <row r="24" spans="1:26" ht="18" customHeight="1">
      <c r="A24" s="104"/>
      <c r="B24" s="104"/>
      <c r="C24" s="104"/>
      <c r="D24" s="105"/>
      <c r="E24" s="83">
        <f t="shared" si="0"/>
        <v>0</v>
      </c>
      <c r="F24" s="197">
        <f t="shared" si="1"/>
        <v>0</v>
      </c>
      <c r="G24" s="58"/>
      <c r="H24" s="58"/>
      <c r="I24" s="58"/>
      <c r="J24" s="58"/>
      <c r="K24" s="58"/>
      <c r="L24" s="58"/>
      <c r="M24" s="197">
        <f t="shared" si="2"/>
        <v>0</v>
      </c>
      <c r="N24" s="58"/>
      <c r="O24" s="58"/>
      <c r="P24" s="58"/>
      <c r="Q24" s="58"/>
      <c r="R24" s="58"/>
      <c r="S24" s="58"/>
      <c r="T24" s="197">
        <f t="shared" si="3"/>
        <v>0</v>
      </c>
      <c r="U24" s="58"/>
      <c r="V24" s="58"/>
      <c r="W24" s="58"/>
      <c r="X24" s="58"/>
      <c r="Y24" s="58"/>
      <c r="Z24" s="58"/>
    </row>
    <row r="25" spans="1:26" ht="18" customHeight="1">
      <c r="A25" s="104"/>
      <c r="B25" s="104"/>
      <c r="C25" s="104"/>
      <c r="D25" s="77" t="s">
        <v>37</v>
      </c>
      <c r="E25" s="83">
        <f t="shared" si="0"/>
        <v>0</v>
      </c>
      <c r="F25" s="197">
        <f t="shared" si="1"/>
        <v>0</v>
      </c>
      <c r="G25" s="58"/>
      <c r="H25" s="58"/>
      <c r="I25" s="58"/>
      <c r="J25" s="58"/>
      <c r="K25" s="58"/>
      <c r="L25" s="58"/>
      <c r="M25" s="197">
        <f t="shared" si="2"/>
        <v>0</v>
      </c>
      <c r="N25" s="58"/>
      <c r="O25" s="58"/>
      <c r="P25" s="58"/>
      <c r="Q25" s="58"/>
      <c r="R25" s="58"/>
      <c r="S25" s="58"/>
      <c r="T25" s="197">
        <f t="shared" si="3"/>
        <v>0</v>
      </c>
      <c r="U25" s="58"/>
      <c r="V25" s="58"/>
      <c r="W25" s="58"/>
      <c r="X25" s="58"/>
      <c r="Y25" s="58"/>
      <c r="Z25" s="58"/>
    </row>
    <row r="26" spans="1:26" ht="18" customHeight="1">
      <c r="A26" s="104"/>
      <c r="B26" s="104"/>
      <c r="C26" s="104"/>
      <c r="D26" s="105"/>
      <c r="E26" s="83">
        <f t="shared" si="0"/>
        <v>0</v>
      </c>
      <c r="F26" s="197">
        <f t="shared" si="1"/>
        <v>0</v>
      </c>
      <c r="G26" s="58"/>
      <c r="H26" s="58"/>
      <c r="I26" s="58"/>
      <c r="J26" s="58"/>
      <c r="K26" s="58"/>
      <c r="L26" s="58"/>
      <c r="M26" s="197">
        <f t="shared" si="2"/>
        <v>0</v>
      </c>
      <c r="N26" s="58"/>
      <c r="O26" s="58"/>
      <c r="P26" s="58"/>
      <c r="Q26" s="58"/>
      <c r="R26" s="58"/>
      <c r="S26" s="58"/>
      <c r="T26" s="197">
        <f t="shared" si="3"/>
        <v>0</v>
      </c>
      <c r="U26" s="58"/>
      <c r="V26" s="58"/>
      <c r="W26" s="58"/>
      <c r="X26" s="58"/>
      <c r="Y26" s="58"/>
      <c r="Z26" s="58"/>
    </row>
    <row r="27" spans="1:26" ht="51" customHeight="1">
      <c r="A27" s="320" t="s">
        <v>277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</row>
  </sheetData>
  <sheetProtection/>
  <mergeCells count="30">
    <mergeCell ref="L6:L7"/>
    <mergeCell ref="M5:S5"/>
    <mergeCell ref="Y6:Y7"/>
    <mergeCell ref="A1:Y1"/>
    <mergeCell ref="E4:E7"/>
    <mergeCell ref="N6:O6"/>
    <mergeCell ref="P6:P7"/>
    <mergeCell ref="Q6:Q7"/>
    <mergeCell ref="R6:R7"/>
    <mergeCell ref="T6:T7"/>
    <mergeCell ref="I6:I7"/>
    <mergeCell ref="M6:M7"/>
    <mergeCell ref="U6:V6"/>
    <mergeCell ref="W6:W7"/>
    <mergeCell ref="X6:X7"/>
    <mergeCell ref="A4:C4"/>
    <mergeCell ref="J6:J7"/>
    <mergeCell ref="K6:K7"/>
    <mergeCell ref="G6:H6"/>
    <mergeCell ref="F5:L5"/>
    <mergeCell ref="S6:S7"/>
    <mergeCell ref="F4:Z4"/>
    <mergeCell ref="T5:Z5"/>
    <mergeCell ref="Z6:Z7"/>
    <mergeCell ref="A27:Z27"/>
    <mergeCell ref="A6:A7"/>
    <mergeCell ref="B6:B7"/>
    <mergeCell ref="C6:C7"/>
    <mergeCell ref="D4:D7"/>
    <mergeCell ref="F6:F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showGridLines="0" showZeros="0" zoomScalePageLayoutView="0" workbookViewId="0" topLeftCell="A10">
      <selection activeCell="P49" sqref="P49"/>
    </sheetView>
  </sheetViews>
  <sheetFormatPr defaultColWidth="9.16015625" defaultRowHeight="12.75" customHeight="1"/>
  <cols>
    <col min="1" max="2" width="7.33203125" style="92" customWidth="1"/>
    <col min="3" max="3" width="49.5" style="0" customWidth="1"/>
    <col min="4" max="6" width="16" style="0" customWidth="1"/>
  </cols>
  <sheetData>
    <row r="1" spans="1:6" ht="24.75" customHeight="1">
      <c r="A1" s="330" t="s">
        <v>325</v>
      </c>
      <c r="B1" s="330"/>
      <c r="C1" s="330"/>
      <c r="D1" s="330"/>
      <c r="E1" s="330"/>
      <c r="F1" s="330"/>
    </row>
    <row r="2" spans="1:6" ht="15.75" customHeight="1">
      <c r="A2" s="59"/>
      <c r="B2" s="59"/>
      <c r="C2" s="59"/>
      <c r="D2" s="59"/>
      <c r="F2" s="85" t="s">
        <v>55</v>
      </c>
    </row>
    <row r="3" spans="1:6" s="51" customFormat="1" ht="15.75" customHeight="1">
      <c r="A3" s="331" t="s">
        <v>362</v>
      </c>
      <c r="B3" s="331"/>
      <c r="C3" s="332"/>
      <c r="D3" s="93"/>
      <c r="F3" s="85" t="s">
        <v>4</v>
      </c>
    </row>
    <row r="4" spans="1:6" s="50" customFormat="1" ht="12" customHeight="1">
      <c r="A4" s="333" t="s">
        <v>26</v>
      </c>
      <c r="B4" s="333"/>
      <c r="C4" s="303" t="s">
        <v>27</v>
      </c>
      <c r="D4" s="313" t="s">
        <v>56</v>
      </c>
      <c r="E4" s="314"/>
      <c r="F4" s="315"/>
    </row>
    <row r="5" spans="1:6" s="50" customFormat="1" ht="12" customHeight="1">
      <c r="A5" s="94" t="s">
        <v>28</v>
      </c>
      <c r="B5" s="94" t="s">
        <v>29</v>
      </c>
      <c r="C5" s="303"/>
      <c r="D5" s="54" t="s">
        <v>17</v>
      </c>
      <c r="E5" s="54" t="s">
        <v>57</v>
      </c>
      <c r="F5" s="54" t="s">
        <v>58</v>
      </c>
    </row>
    <row r="6" spans="1:6" s="50" customFormat="1" ht="12" customHeight="1">
      <c r="A6" s="94"/>
      <c r="B6" s="94"/>
      <c r="C6" s="54" t="s">
        <v>59</v>
      </c>
      <c r="D6" s="222">
        <f>E6+F6</f>
        <v>489.57000000000005</v>
      </c>
      <c r="E6" s="210">
        <f>SUM(E7+E21+E49)</f>
        <v>441.29</v>
      </c>
      <c r="F6" s="223">
        <f>F21+F7+F49+F61</f>
        <v>48.28000000000001</v>
      </c>
    </row>
    <row r="7" spans="1:6" s="51" customFormat="1" ht="12" customHeight="1">
      <c r="A7" s="96">
        <v>301</v>
      </c>
      <c r="B7" s="96"/>
      <c r="C7" s="97" t="s">
        <v>22</v>
      </c>
      <c r="D7" s="222">
        <f aca="true" t="shared" si="0" ref="D7:D70">E7+F7</f>
        <v>401.28000000000003</v>
      </c>
      <c r="E7" s="210">
        <f>SUM(E8:E20)</f>
        <v>401.28000000000003</v>
      </c>
      <c r="F7" s="210">
        <f>SUM(F8:F20)</f>
        <v>0</v>
      </c>
    </row>
    <row r="8" spans="1:7" s="51" customFormat="1" ht="12" customHeight="1">
      <c r="A8" s="96"/>
      <c r="B8" s="96" t="s">
        <v>36</v>
      </c>
      <c r="C8" s="97" t="s">
        <v>60</v>
      </c>
      <c r="D8" s="222">
        <f t="shared" si="0"/>
        <v>114.6</v>
      </c>
      <c r="E8" s="224">
        <v>114.6</v>
      </c>
      <c r="F8" s="217"/>
      <c r="G8" s="57"/>
    </row>
    <row r="9" spans="1:6" s="51" customFormat="1" ht="12" customHeight="1">
      <c r="A9" s="96"/>
      <c r="B9" s="96" t="s">
        <v>33</v>
      </c>
      <c r="C9" s="97" t="s">
        <v>61</v>
      </c>
      <c r="D9" s="222">
        <f t="shared" si="0"/>
        <v>77.39</v>
      </c>
      <c r="E9" s="208">
        <v>77.39</v>
      </c>
      <c r="F9" s="217"/>
    </row>
    <row r="10" spans="1:7" s="51" customFormat="1" ht="12" customHeight="1">
      <c r="A10" s="96"/>
      <c r="B10" s="96" t="s">
        <v>62</v>
      </c>
      <c r="C10" s="97" t="s">
        <v>63</v>
      </c>
      <c r="D10" s="222">
        <f t="shared" si="0"/>
        <v>9.55</v>
      </c>
      <c r="E10" s="215">
        <v>9.55</v>
      </c>
      <c r="F10" s="217"/>
      <c r="G10" s="57"/>
    </row>
    <row r="11" spans="1:7" s="51" customFormat="1" ht="12" customHeight="1">
      <c r="A11" s="96"/>
      <c r="B11" s="96" t="s">
        <v>64</v>
      </c>
      <c r="C11" s="97" t="s">
        <v>65</v>
      </c>
      <c r="D11" s="222">
        <f t="shared" si="0"/>
        <v>0</v>
      </c>
      <c r="E11" s="210"/>
      <c r="F11" s="217"/>
      <c r="G11" s="57"/>
    </row>
    <row r="12" spans="1:7" s="51" customFormat="1" ht="12" customHeight="1">
      <c r="A12" s="96"/>
      <c r="B12" s="96" t="s">
        <v>40</v>
      </c>
      <c r="C12" s="97" t="s">
        <v>66</v>
      </c>
      <c r="D12" s="222">
        <f t="shared" si="0"/>
        <v>0</v>
      </c>
      <c r="E12" s="210"/>
      <c r="F12" s="217"/>
      <c r="G12" s="57"/>
    </row>
    <row r="13" spans="1:7" s="51" customFormat="1" ht="12" customHeight="1">
      <c r="A13" s="96"/>
      <c r="B13" s="96" t="s">
        <v>67</v>
      </c>
      <c r="C13" s="97" t="s">
        <v>68</v>
      </c>
      <c r="D13" s="222">
        <f t="shared" si="0"/>
        <v>37.07</v>
      </c>
      <c r="E13" s="210">
        <v>37.07</v>
      </c>
      <c r="F13" s="217"/>
      <c r="G13" s="57"/>
    </row>
    <row r="14" spans="1:7" s="51" customFormat="1" ht="12" customHeight="1">
      <c r="A14" s="96"/>
      <c r="B14" s="96" t="s">
        <v>69</v>
      </c>
      <c r="C14" s="97" t="s">
        <v>70</v>
      </c>
      <c r="D14" s="222">
        <f t="shared" si="0"/>
        <v>0</v>
      </c>
      <c r="E14" s="210"/>
      <c r="F14" s="217"/>
      <c r="G14" s="57"/>
    </row>
    <row r="15" spans="1:7" s="51" customFormat="1" ht="12" customHeight="1">
      <c r="A15" s="96"/>
      <c r="B15" s="96" t="s">
        <v>71</v>
      </c>
      <c r="C15" s="97" t="s">
        <v>72</v>
      </c>
      <c r="D15" s="222">
        <f t="shared" si="0"/>
        <v>39.43</v>
      </c>
      <c r="E15" s="210">
        <v>39.43</v>
      </c>
      <c r="F15" s="217"/>
      <c r="G15" s="57"/>
    </row>
    <row r="16" spans="1:7" s="51" customFormat="1" ht="12" customHeight="1">
      <c r="A16" s="96"/>
      <c r="B16" s="96" t="s">
        <v>34</v>
      </c>
      <c r="C16" s="97" t="s">
        <v>73</v>
      </c>
      <c r="D16" s="222">
        <f t="shared" si="0"/>
        <v>0</v>
      </c>
      <c r="E16" s="210"/>
      <c r="F16" s="217"/>
      <c r="G16" s="57"/>
    </row>
    <row r="17" spans="1:7" s="51" customFormat="1" ht="12" customHeight="1">
      <c r="A17" s="96"/>
      <c r="B17" s="96" t="s">
        <v>74</v>
      </c>
      <c r="C17" s="97" t="s">
        <v>75</v>
      </c>
      <c r="D17" s="222">
        <f t="shared" si="0"/>
        <v>0</v>
      </c>
      <c r="E17" s="210"/>
      <c r="F17" s="217"/>
      <c r="G17" s="57"/>
    </row>
    <row r="18" spans="1:7" s="51" customFormat="1" ht="12" customHeight="1">
      <c r="A18" s="96"/>
      <c r="B18" s="96" t="s">
        <v>76</v>
      </c>
      <c r="C18" s="97" t="s">
        <v>10</v>
      </c>
      <c r="D18" s="222">
        <f t="shared" si="0"/>
        <v>22.06</v>
      </c>
      <c r="E18" s="210">
        <v>22.06</v>
      </c>
      <c r="F18" s="217"/>
      <c r="G18" s="57"/>
    </row>
    <row r="19" spans="1:7" s="51" customFormat="1" ht="12" customHeight="1">
      <c r="A19" s="96"/>
      <c r="B19" s="96" t="s">
        <v>77</v>
      </c>
      <c r="C19" s="97" t="s">
        <v>78</v>
      </c>
      <c r="D19" s="222">
        <f t="shared" si="0"/>
        <v>0</v>
      </c>
      <c r="E19" s="210"/>
      <c r="F19" s="217"/>
      <c r="G19" s="57"/>
    </row>
    <row r="20" spans="1:7" s="51" customFormat="1" ht="12" customHeight="1">
      <c r="A20" s="96"/>
      <c r="B20" s="96" t="s">
        <v>79</v>
      </c>
      <c r="C20" s="97" t="s">
        <v>80</v>
      </c>
      <c r="D20" s="222">
        <f t="shared" si="0"/>
        <v>101.18</v>
      </c>
      <c r="E20" s="210">
        <v>101.18</v>
      </c>
      <c r="F20" s="217"/>
      <c r="G20" s="57"/>
    </row>
    <row r="21" spans="1:7" s="51" customFormat="1" ht="12" customHeight="1">
      <c r="A21" s="96" t="s">
        <v>81</v>
      </c>
      <c r="B21" s="96"/>
      <c r="C21" s="97" t="s">
        <v>23</v>
      </c>
      <c r="D21" s="222">
        <f t="shared" si="0"/>
        <v>48.28000000000001</v>
      </c>
      <c r="E21" s="210">
        <f>SUM(E22:E48)</f>
        <v>0</v>
      </c>
      <c r="F21" s="210">
        <f>SUM(F22:F48)</f>
        <v>48.28000000000001</v>
      </c>
      <c r="G21" s="57"/>
    </row>
    <row r="22" spans="1:6" s="51" customFormat="1" ht="12" customHeight="1">
      <c r="A22" s="96"/>
      <c r="B22" s="96" t="s">
        <v>36</v>
      </c>
      <c r="C22" s="97" t="s">
        <v>82</v>
      </c>
      <c r="D22" s="222">
        <f t="shared" si="0"/>
        <v>3.5</v>
      </c>
      <c r="E22" s="210"/>
      <c r="F22" s="211">
        <v>3.5</v>
      </c>
    </row>
    <row r="23" spans="1:6" s="51" customFormat="1" ht="12" customHeight="1">
      <c r="A23" s="96"/>
      <c r="B23" s="96" t="s">
        <v>33</v>
      </c>
      <c r="C23" s="97" t="s">
        <v>83</v>
      </c>
      <c r="D23" s="222">
        <f t="shared" si="0"/>
        <v>1</v>
      </c>
      <c r="E23" s="210"/>
      <c r="F23" s="211">
        <v>1</v>
      </c>
    </row>
    <row r="24" spans="1:6" s="51" customFormat="1" ht="12" customHeight="1">
      <c r="A24" s="96"/>
      <c r="B24" s="96" t="s">
        <v>62</v>
      </c>
      <c r="C24" s="97" t="s">
        <v>84</v>
      </c>
      <c r="D24" s="222">
        <f t="shared" si="0"/>
        <v>0</v>
      </c>
      <c r="E24" s="210"/>
      <c r="F24" s="211"/>
    </row>
    <row r="25" spans="1:6" s="51" customFormat="1" ht="12" customHeight="1">
      <c r="A25" s="96"/>
      <c r="B25" s="96" t="s">
        <v>35</v>
      </c>
      <c r="C25" s="97" t="s">
        <v>85</v>
      </c>
      <c r="D25" s="222">
        <f t="shared" si="0"/>
        <v>0</v>
      </c>
      <c r="E25" s="210"/>
      <c r="F25" s="211"/>
    </row>
    <row r="26" spans="1:6" s="51" customFormat="1" ht="12" customHeight="1">
      <c r="A26" s="96"/>
      <c r="B26" s="96" t="s">
        <v>32</v>
      </c>
      <c r="C26" s="97" t="s">
        <v>86</v>
      </c>
      <c r="D26" s="222">
        <f t="shared" si="0"/>
        <v>0</v>
      </c>
      <c r="E26" s="210"/>
      <c r="F26" s="211"/>
    </row>
    <row r="27" spans="1:6" s="51" customFormat="1" ht="12" customHeight="1">
      <c r="A27" s="96"/>
      <c r="B27" s="96" t="s">
        <v>64</v>
      </c>
      <c r="C27" s="97" t="s">
        <v>87</v>
      </c>
      <c r="D27" s="222">
        <f t="shared" si="0"/>
        <v>0.5</v>
      </c>
      <c r="E27" s="210"/>
      <c r="F27" s="211">
        <v>0.5</v>
      </c>
    </row>
    <row r="28" spans="1:6" s="51" customFormat="1" ht="12" customHeight="1">
      <c r="A28" s="96"/>
      <c r="B28" s="96" t="s">
        <v>40</v>
      </c>
      <c r="C28" s="97" t="s">
        <v>88</v>
      </c>
      <c r="D28" s="222">
        <f t="shared" si="0"/>
        <v>0</v>
      </c>
      <c r="E28" s="210"/>
      <c r="F28" s="211"/>
    </row>
    <row r="29" spans="1:6" s="51" customFormat="1" ht="12" customHeight="1">
      <c r="A29" s="96"/>
      <c r="B29" s="96" t="s">
        <v>67</v>
      </c>
      <c r="C29" s="97" t="s">
        <v>89</v>
      </c>
      <c r="D29" s="222">
        <f t="shared" si="0"/>
        <v>0.5</v>
      </c>
      <c r="E29" s="210"/>
      <c r="F29" s="211">
        <v>0.5</v>
      </c>
    </row>
    <row r="30" spans="1:6" s="51" customFormat="1" ht="12" customHeight="1">
      <c r="A30" s="96"/>
      <c r="B30" s="96" t="s">
        <v>69</v>
      </c>
      <c r="C30" s="97" t="s">
        <v>90</v>
      </c>
      <c r="D30" s="222">
        <f t="shared" si="0"/>
        <v>14.13</v>
      </c>
      <c r="E30" s="210"/>
      <c r="F30" s="211">
        <v>14.13</v>
      </c>
    </row>
    <row r="31" spans="1:6" s="51" customFormat="1" ht="12" customHeight="1">
      <c r="A31" s="96"/>
      <c r="B31" s="96" t="s">
        <v>34</v>
      </c>
      <c r="C31" s="97" t="s">
        <v>91</v>
      </c>
      <c r="D31" s="222">
        <f t="shared" si="0"/>
        <v>0</v>
      </c>
      <c r="E31" s="210"/>
      <c r="F31" s="211"/>
    </row>
    <row r="32" spans="1:6" s="51" customFormat="1" ht="12" customHeight="1">
      <c r="A32" s="96"/>
      <c r="B32" s="96" t="s">
        <v>74</v>
      </c>
      <c r="C32" s="97" t="s">
        <v>92</v>
      </c>
      <c r="D32" s="222">
        <f t="shared" si="0"/>
        <v>0</v>
      </c>
      <c r="E32" s="210"/>
      <c r="F32" s="211"/>
    </row>
    <row r="33" spans="1:6" s="51" customFormat="1" ht="12" customHeight="1">
      <c r="A33" s="96"/>
      <c r="B33" s="96" t="s">
        <v>76</v>
      </c>
      <c r="C33" s="97" t="s">
        <v>93</v>
      </c>
      <c r="D33" s="222">
        <f t="shared" si="0"/>
        <v>0.3</v>
      </c>
      <c r="E33" s="210"/>
      <c r="F33" s="211">
        <v>0.3</v>
      </c>
    </row>
    <row r="34" spans="1:6" s="51" customFormat="1" ht="12" customHeight="1">
      <c r="A34" s="96"/>
      <c r="B34" s="96" t="s">
        <v>77</v>
      </c>
      <c r="C34" s="97" t="s">
        <v>94</v>
      </c>
      <c r="D34" s="222">
        <f t="shared" si="0"/>
        <v>0</v>
      </c>
      <c r="E34" s="210"/>
      <c r="F34" s="211"/>
    </row>
    <row r="35" spans="1:6" s="51" customFormat="1" ht="12" customHeight="1">
      <c r="A35" s="96"/>
      <c r="B35" s="96" t="s">
        <v>95</v>
      </c>
      <c r="C35" s="97" t="s">
        <v>96</v>
      </c>
      <c r="D35" s="222">
        <f t="shared" si="0"/>
        <v>0</v>
      </c>
      <c r="E35" s="210"/>
      <c r="F35" s="211"/>
    </row>
    <row r="36" spans="1:6" s="51" customFormat="1" ht="12" customHeight="1">
      <c r="A36" s="96"/>
      <c r="B36" s="96" t="s">
        <v>97</v>
      </c>
      <c r="C36" s="97" t="s">
        <v>98</v>
      </c>
      <c r="D36" s="222">
        <f t="shared" si="0"/>
        <v>0</v>
      </c>
      <c r="E36" s="210"/>
      <c r="F36" s="211"/>
    </row>
    <row r="37" spans="1:6" s="51" customFormat="1" ht="12" customHeight="1">
      <c r="A37" s="96"/>
      <c r="B37" s="96" t="s">
        <v>99</v>
      </c>
      <c r="C37" s="97" t="s">
        <v>100</v>
      </c>
      <c r="D37" s="222">
        <f t="shared" si="0"/>
        <v>0</v>
      </c>
      <c r="E37" s="210"/>
      <c r="F37" s="211"/>
    </row>
    <row r="38" spans="1:6" s="51" customFormat="1" ht="12" customHeight="1">
      <c r="A38" s="96"/>
      <c r="B38" s="96" t="s">
        <v>101</v>
      </c>
      <c r="C38" s="99" t="s">
        <v>102</v>
      </c>
      <c r="D38" s="222">
        <f t="shared" si="0"/>
        <v>0</v>
      </c>
      <c r="E38" s="210"/>
      <c r="F38" s="211"/>
    </row>
    <row r="39" spans="1:6" s="51" customFormat="1" ht="12" customHeight="1">
      <c r="A39" s="96"/>
      <c r="B39" s="96" t="s">
        <v>103</v>
      </c>
      <c r="C39" s="58" t="s">
        <v>104</v>
      </c>
      <c r="D39" s="222">
        <f t="shared" si="0"/>
        <v>0</v>
      </c>
      <c r="E39" s="210"/>
      <c r="F39" s="211"/>
    </row>
    <row r="40" spans="1:6" s="51" customFormat="1" ht="12" customHeight="1">
      <c r="A40" s="96"/>
      <c r="B40" s="96" t="s">
        <v>105</v>
      </c>
      <c r="C40" s="58" t="s">
        <v>106</v>
      </c>
      <c r="D40" s="222">
        <f t="shared" si="0"/>
        <v>0</v>
      </c>
      <c r="E40" s="210"/>
      <c r="F40" s="211"/>
    </row>
    <row r="41" spans="1:6" s="51" customFormat="1" ht="12" customHeight="1">
      <c r="A41" s="96"/>
      <c r="B41" s="96" t="s">
        <v>107</v>
      </c>
      <c r="C41" s="58" t="s">
        <v>108</v>
      </c>
      <c r="D41" s="222">
        <f t="shared" si="0"/>
        <v>22.45</v>
      </c>
      <c r="E41" s="210"/>
      <c r="F41" s="211">
        <v>22.45</v>
      </c>
    </row>
    <row r="42" spans="1:6" s="51" customFormat="1" ht="12" customHeight="1">
      <c r="A42" s="96"/>
      <c r="B42" s="96" t="s">
        <v>109</v>
      </c>
      <c r="C42" s="58" t="s">
        <v>110</v>
      </c>
      <c r="D42" s="222">
        <f t="shared" si="0"/>
        <v>0</v>
      </c>
      <c r="E42" s="210"/>
      <c r="F42" s="211"/>
    </row>
    <row r="43" spans="1:6" s="51" customFormat="1" ht="12" customHeight="1">
      <c r="A43" s="96"/>
      <c r="B43" s="96" t="s">
        <v>111</v>
      </c>
      <c r="C43" s="97" t="s">
        <v>112</v>
      </c>
      <c r="D43" s="222">
        <f t="shared" si="0"/>
        <v>1.2</v>
      </c>
      <c r="E43" s="210"/>
      <c r="F43" s="211">
        <v>1.2</v>
      </c>
    </row>
    <row r="44" spans="1:6" s="51" customFormat="1" ht="12" customHeight="1">
      <c r="A44" s="96"/>
      <c r="B44" s="96" t="s">
        <v>113</v>
      </c>
      <c r="C44" s="97" t="s">
        <v>114</v>
      </c>
      <c r="D44" s="222">
        <f t="shared" si="0"/>
        <v>0</v>
      </c>
      <c r="E44" s="210"/>
      <c r="F44" s="211"/>
    </row>
    <row r="45" spans="1:6" s="51" customFormat="1" ht="12" customHeight="1">
      <c r="A45" s="96"/>
      <c r="B45" s="96" t="s">
        <v>115</v>
      </c>
      <c r="C45" s="97" t="s">
        <v>116</v>
      </c>
      <c r="D45" s="222">
        <f t="shared" si="0"/>
        <v>2.7</v>
      </c>
      <c r="E45" s="210"/>
      <c r="F45" s="211">
        <v>2.7</v>
      </c>
    </row>
    <row r="46" spans="1:6" s="51" customFormat="1" ht="12" customHeight="1">
      <c r="A46" s="96"/>
      <c r="B46" s="96" t="s">
        <v>117</v>
      </c>
      <c r="C46" s="97" t="s">
        <v>118</v>
      </c>
      <c r="D46" s="222">
        <f t="shared" si="0"/>
        <v>0</v>
      </c>
      <c r="E46" s="210"/>
      <c r="F46" s="211"/>
    </row>
    <row r="47" spans="1:6" s="51" customFormat="1" ht="12" customHeight="1">
      <c r="A47" s="96"/>
      <c r="B47" s="96" t="s">
        <v>119</v>
      </c>
      <c r="C47" s="97" t="s">
        <v>120</v>
      </c>
      <c r="D47" s="222">
        <f t="shared" si="0"/>
        <v>0</v>
      </c>
      <c r="E47" s="210"/>
      <c r="F47" s="211"/>
    </row>
    <row r="48" spans="1:8" s="51" customFormat="1" ht="12" customHeight="1">
      <c r="A48" s="96"/>
      <c r="B48" s="96" t="s">
        <v>79</v>
      </c>
      <c r="C48" s="97" t="s">
        <v>121</v>
      </c>
      <c r="D48" s="222">
        <f t="shared" si="0"/>
        <v>2</v>
      </c>
      <c r="E48" s="210"/>
      <c r="F48" s="217">
        <v>2</v>
      </c>
      <c r="G48" s="57"/>
      <c r="H48" s="57"/>
    </row>
    <row r="49" spans="1:7" s="51" customFormat="1" ht="12" customHeight="1">
      <c r="A49" s="96" t="s">
        <v>122</v>
      </c>
      <c r="B49" s="96"/>
      <c r="C49" s="97" t="s">
        <v>123</v>
      </c>
      <c r="D49" s="222">
        <f t="shared" si="0"/>
        <v>40.01</v>
      </c>
      <c r="E49" s="210">
        <f>SUM(E50:E60)</f>
        <v>40.01</v>
      </c>
      <c r="F49" s="210">
        <f>SUM(F50:F60)</f>
        <v>0</v>
      </c>
      <c r="G49" s="57"/>
    </row>
    <row r="50" spans="1:7" s="51" customFormat="1" ht="12" customHeight="1">
      <c r="A50" s="96"/>
      <c r="B50" s="96" t="s">
        <v>36</v>
      </c>
      <c r="C50" s="97" t="s">
        <v>124</v>
      </c>
      <c r="D50" s="222">
        <f t="shared" si="0"/>
        <v>8.94</v>
      </c>
      <c r="E50" s="210">
        <v>8.94</v>
      </c>
      <c r="F50" s="217"/>
      <c r="G50" s="57"/>
    </row>
    <row r="51" spans="1:6" s="51" customFormat="1" ht="12" customHeight="1">
      <c r="A51" s="96"/>
      <c r="B51" s="96" t="s">
        <v>33</v>
      </c>
      <c r="C51" s="97" t="s">
        <v>125</v>
      </c>
      <c r="D51" s="222">
        <f t="shared" si="0"/>
        <v>22.71</v>
      </c>
      <c r="E51" s="210">
        <v>22.71</v>
      </c>
      <c r="F51" s="211"/>
    </row>
    <row r="52" spans="1:7" s="51" customFormat="1" ht="12" customHeight="1">
      <c r="A52" s="96"/>
      <c r="B52" s="96" t="s">
        <v>62</v>
      </c>
      <c r="C52" s="97" t="s">
        <v>126</v>
      </c>
      <c r="D52" s="222">
        <f t="shared" si="0"/>
        <v>0</v>
      </c>
      <c r="E52" s="210"/>
      <c r="F52" s="217"/>
      <c r="G52" s="57"/>
    </row>
    <row r="53" spans="1:7" s="51" customFormat="1" ht="12" customHeight="1">
      <c r="A53" s="96"/>
      <c r="B53" s="96" t="s">
        <v>35</v>
      </c>
      <c r="C53" s="97" t="s">
        <v>127</v>
      </c>
      <c r="D53" s="222">
        <f t="shared" si="0"/>
        <v>0</v>
      </c>
      <c r="E53" s="210"/>
      <c r="F53" s="217"/>
      <c r="G53" s="57"/>
    </row>
    <row r="54" spans="1:7" s="51" customFormat="1" ht="12" customHeight="1">
      <c r="A54" s="96"/>
      <c r="B54" s="96" t="s">
        <v>32</v>
      </c>
      <c r="C54" s="97" t="s">
        <v>128</v>
      </c>
      <c r="D54" s="222">
        <f t="shared" si="0"/>
        <v>7.83</v>
      </c>
      <c r="E54" s="210">
        <v>7.83</v>
      </c>
      <c r="F54" s="217"/>
      <c r="G54" s="57"/>
    </row>
    <row r="55" spans="1:7" s="51" customFormat="1" ht="12" customHeight="1">
      <c r="A55" s="96"/>
      <c r="B55" s="96" t="s">
        <v>64</v>
      </c>
      <c r="C55" s="97" t="s">
        <v>129</v>
      </c>
      <c r="D55" s="222">
        <f t="shared" si="0"/>
        <v>0</v>
      </c>
      <c r="E55" s="210"/>
      <c r="F55" s="217"/>
      <c r="G55" s="57"/>
    </row>
    <row r="56" spans="1:7" s="51" customFormat="1" ht="12" customHeight="1">
      <c r="A56" s="96"/>
      <c r="B56" s="96" t="s">
        <v>40</v>
      </c>
      <c r="C56" s="97" t="s">
        <v>130</v>
      </c>
      <c r="D56" s="222">
        <f t="shared" si="0"/>
        <v>0</v>
      </c>
      <c r="E56" s="210"/>
      <c r="F56" s="217"/>
      <c r="G56" s="57"/>
    </row>
    <row r="57" spans="1:7" s="51" customFormat="1" ht="12" customHeight="1">
      <c r="A57" s="96"/>
      <c r="B57" s="96" t="s">
        <v>67</v>
      </c>
      <c r="C57" s="97" t="s">
        <v>131</v>
      </c>
      <c r="D57" s="222">
        <f t="shared" si="0"/>
        <v>0</v>
      </c>
      <c r="E57" s="210"/>
      <c r="F57" s="217"/>
      <c r="G57" s="57"/>
    </row>
    <row r="58" spans="1:7" s="51" customFormat="1" ht="12" customHeight="1">
      <c r="A58" s="96"/>
      <c r="B58" s="96" t="s">
        <v>69</v>
      </c>
      <c r="C58" s="97" t="s">
        <v>132</v>
      </c>
      <c r="D58" s="222">
        <f t="shared" si="0"/>
        <v>0.5</v>
      </c>
      <c r="E58" s="210">
        <v>0.5</v>
      </c>
      <c r="F58" s="217"/>
      <c r="G58" s="57"/>
    </row>
    <row r="59" spans="1:7" s="51" customFormat="1" ht="12" customHeight="1">
      <c r="A59" s="96"/>
      <c r="B59" s="96" t="s">
        <v>71</v>
      </c>
      <c r="C59" s="97" t="s">
        <v>133</v>
      </c>
      <c r="D59" s="222">
        <f t="shared" si="0"/>
        <v>0</v>
      </c>
      <c r="E59" s="210"/>
      <c r="F59" s="217"/>
      <c r="G59" s="57"/>
    </row>
    <row r="60" spans="1:6" s="51" customFormat="1" ht="12" customHeight="1">
      <c r="A60" s="96"/>
      <c r="B60" s="96" t="s">
        <v>79</v>
      </c>
      <c r="C60" s="97" t="s">
        <v>134</v>
      </c>
      <c r="D60" s="222">
        <f t="shared" si="0"/>
        <v>0.03</v>
      </c>
      <c r="E60" s="210">
        <v>0.03</v>
      </c>
      <c r="F60" s="217"/>
    </row>
    <row r="61" spans="1:9" ht="12" customHeight="1">
      <c r="A61" s="96" t="s">
        <v>135</v>
      </c>
      <c r="B61" s="96"/>
      <c r="C61" s="58" t="s">
        <v>136</v>
      </c>
      <c r="D61" s="222">
        <f t="shared" si="0"/>
        <v>0</v>
      </c>
      <c r="E61" s="225">
        <f>SUM(E62:E77)</f>
        <v>0</v>
      </c>
      <c r="F61" s="225">
        <f>SUM(F62:F77)</f>
        <v>0</v>
      </c>
      <c r="I61" s="101"/>
    </row>
    <row r="62" spans="1:9" ht="12" customHeight="1">
      <c r="A62" s="96"/>
      <c r="B62" s="96" t="s">
        <v>36</v>
      </c>
      <c r="C62" s="100" t="s">
        <v>137</v>
      </c>
      <c r="D62" s="222">
        <f t="shared" si="0"/>
        <v>0</v>
      </c>
      <c r="E62" s="225"/>
      <c r="F62" s="226"/>
      <c r="H62" s="101"/>
      <c r="I62" s="101"/>
    </row>
    <row r="63" spans="1:8" ht="12" customHeight="1">
      <c r="A63" s="96"/>
      <c r="B63" s="96" t="s">
        <v>33</v>
      </c>
      <c r="C63" s="100" t="s">
        <v>138</v>
      </c>
      <c r="D63" s="222">
        <f t="shared" si="0"/>
        <v>0</v>
      </c>
      <c r="E63" s="225"/>
      <c r="F63" s="226"/>
      <c r="G63" s="101"/>
      <c r="H63" s="101"/>
    </row>
    <row r="64" spans="1:7" ht="12" customHeight="1">
      <c r="A64" s="96"/>
      <c r="B64" s="96" t="s">
        <v>62</v>
      </c>
      <c r="C64" s="100" t="s">
        <v>139</v>
      </c>
      <c r="D64" s="222">
        <f t="shared" si="0"/>
        <v>0</v>
      </c>
      <c r="E64" s="225"/>
      <c r="F64" s="225"/>
      <c r="G64" s="101"/>
    </row>
    <row r="65" spans="1:6" ht="12" customHeight="1">
      <c r="A65" s="96"/>
      <c r="B65" s="96" t="s">
        <v>32</v>
      </c>
      <c r="C65" s="100" t="s">
        <v>140</v>
      </c>
      <c r="D65" s="222">
        <f t="shared" si="0"/>
        <v>0</v>
      </c>
      <c r="E65" s="225"/>
      <c r="F65" s="225"/>
    </row>
    <row r="66" spans="1:6" ht="12" customHeight="1">
      <c r="A66" s="96"/>
      <c r="B66" s="96" t="s">
        <v>64</v>
      </c>
      <c r="C66" s="100" t="s">
        <v>141</v>
      </c>
      <c r="D66" s="222">
        <f t="shared" si="0"/>
        <v>0</v>
      </c>
      <c r="E66" s="225"/>
      <c r="F66" s="225"/>
    </row>
    <row r="67" spans="1:6" ht="12" customHeight="1">
      <c r="A67" s="96"/>
      <c r="B67" s="96" t="s">
        <v>40</v>
      </c>
      <c r="C67" s="100" t="s">
        <v>142</v>
      </c>
      <c r="D67" s="222">
        <f t="shared" si="0"/>
        <v>0</v>
      </c>
      <c r="E67" s="225"/>
      <c r="F67" s="225"/>
    </row>
    <row r="68" spans="1:6" ht="12" customHeight="1">
      <c r="A68" s="96"/>
      <c r="B68" s="96" t="s">
        <v>67</v>
      </c>
      <c r="C68" s="100" t="s">
        <v>143</v>
      </c>
      <c r="D68" s="222">
        <f t="shared" si="0"/>
        <v>0</v>
      </c>
      <c r="E68" s="225"/>
      <c r="F68" s="225"/>
    </row>
    <row r="69" spans="1:6" ht="12" customHeight="1">
      <c r="A69" s="96"/>
      <c r="B69" s="96" t="s">
        <v>69</v>
      </c>
      <c r="C69" s="100" t="s">
        <v>144</v>
      </c>
      <c r="D69" s="222">
        <f t="shared" si="0"/>
        <v>0</v>
      </c>
      <c r="E69" s="225"/>
      <c r="F69" s="225"/>
    </row>
    <row r="70" spans="1:6" ht="12" customHeight="1">
      <c r="A70" s="96"/>
      <c r="B70" s="96" t="s">
        <v>71</v>
      </c>
      <c r="C70" s="100" t="s">
        <v>145</v>
      </c>
      <c r="D70" s="222">
        <f t="shared" si="0"/>
        <v>0</v>
      </c>
      <c r="E70" s="225"/>
      <c r="F70" s="225"/>
    </row>
    <row r="71" spans="1:6" ht="12" customHeight="1">
      <c r="A71" s="96"/>
      <c r="B71" s="96" t="s">
        <v>34</v>
      </c>
      <c r="C71" s="100" t="s">
        <v>146</v>
      </c>
      <c r="D71" s="222">
        <f aca="true" t="shared" si="1" ref="D71:D77">E71+F71</f>
        <v>0</v>
      </c>
      <c r="E71" s="225"/>
      <c r="F71" s="225"/>
    </row>
    <row r="72" spans="1:6" ht="12" customHeight="1">
      <c r="A72" s="96"/>
      <c r="B72" s="96" t="s">
        <v>74</v>
      </c>
      <c r="C72" s="100" t="s">
        <v>147</v>
      </c>
      <c r="D72" s="222">
        <f t="shared" si="1"/>
        <v>0</v>
      </c>
      <c r="E72" s="225"/>
      <c r="F72" s="225"/>
    </row>
    <row r="73" spans="1:6" ht="12" customHeight="1">
      <c r="A73" s="96"/>
      <c r="B73" s="96" t="s">
        <v>76</v>
      </c>
      <c r="C73" s="100" t="s">
        <v>148</v>
      </c>
      <c r="D73" s="222">
        <f t="shared" si="1"/>
        <v>0</v>
      </c>
      <c r="E73" s="225"/>
      <c r="F73" s="225"/>
    </row>
    <row r="74" spans="1:6" ht="12" customHeight="1">
      <c r="A74" s="96"/>
      <c r="B74" s="96" t="s">
        <v>149</v>
      </c>
      <c r="C74" s="100" t="s">
        <v>150</v>
      </c>
      <c r="D74" s="222">
        <f t="shared" si="1"/>
        <v>0</v>
      </c>
      <c r="E74" s="225"/>
      <c r="F74" s="225"/>
    </row>
    <row r="75" spans="1:6" ht="12" customHeight="1">
      <c r="A75" s="96"/>
      <c r="B75" s="96" t="s">
        <v>151</v>
      </c>
      <c r="C75" s="100" t="s">
        <v>152</v>
      </c>
      <c r="D75" s="222">
        <f t="shared" si="1"/>
        <v>0</v>
      </c>
      <c r="E75" s="225"/>
      <c r="F75" s="225"/>
    </row>
    <row r="76" spans="1:6" ht="12" customHeight="1">
      <c r="A76" s="96"/>
      <c r="B76" s="96" t="s">
        <v>153</v>
      </c>
      <c r="C76" s="100" t="s">
        <v>154</v>
      </c>
      <c r="D76" s="222">
        <f t="shared" si="1"/>
        <v>0</v>
      </c>
      <c r="E76" s="225"/>
      <c r="F76" s="225"/>
    </row>
    <row r="77" spans="1:6" ht="12" customHeight="1">
      <c r="A77" s="96"/>
      <c r="B77" s="96" t="s">
        <v>79</v>
      </c>
      <c r="C77" s="100" t="s">
        <v>155</v>
      </c>
      <c r="D77" s="222">
        <f t="shared" si="1"/>
        <v>0</v>
      </c>
      <c r="E77" s="225"/>
      <c r="F77" s="225"/>
    </row>
    <row r="78" spans="1:6" ht="12.75" customHeight="1">
      <c r="A78" s="326" t="s">
        <v>269</v>
      </c>
      <c r="B78" s="326"/>
      <c r="C78" s="327"/>
      <c r="D78" s="327"/>
      <c r="E78" s="327"/>
      <c r="F78" s="327"/>
    </row>
    <row r="79" spans="1:6" ht="12.75" customHeight="1">
      <c r="A79" s="328"/>
      <c r="B79" s="328"/>
      <c r="C79" s="329"/>
      <c r="D79" s="329"/>
      <c r="E79" s="329"/>
      <c r="F79" s="329"/>
    </row>
  </sheetData>
  <sheetProtection/>
  <mergeCells count="6">
    <mergeCell ref="A78:F79"/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A3" sqref="A3:C3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88" customFormat="1" ht="27">
      <c r="A1" s="298" t="s">
        <v>326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3" s="51" customFormat="1" ht="17.25" customHeight="1">
      <c r="A2" s="89"/>
      <c r="B2" s="90"/>
      <c r="C2" s="90"/>
      <c r="D2" s="90"/>
      <c r="E2" s="90"/>
      <c r="F2" s="90"/>
      <c r="G2" s="90"/>
      <c r="H2" s="90"/>
      <c r="L2" s="89"/>
      <c r="M2" s="91" t="s">
        <v>156</v>
      </c>
    </row>
    <row r="3" spans="1:13" ht="18.75" customHeight="1">
      <c r="A3" s="331" t="s">
        <v>362</v>
      </c>
      <c r="B3" s="331"/>
      <c r="C3" s="332"/>
      <c r="D3" s="80"/>
      <c r="E3" s="80"/>
      <c r="F3" s="80"/>
      <c r="G3" s="80"/>
      <c r="H3" s="80"/>
      <c r="K3" s="51"/>
      <c r="L3" s="281" t="s">
        <v>4</v>
      </c>
      <c r="M3" s="281"/>
    </row>
    <row r="4" spans="1:13" s="27" customFormat="1" ht="27" customHeight="1">
      <c r="A4" s="299" t="s">
        <v>14</v>
      </c>
      <c r="B4" s="299" t="s">
        <v>26</v>
      </c>
      <c r="C4" s="299"/>
      <c r="D4" s="299"/>
      <c r="E4" s="303" t="s">
        <v>27</v>
      </c>
      <c r="F4" s="303" t="s">
        <v>45</v>
      </c>
      <c r="G4" s="303"/>
      <c r="H4" s="303"/>
      <c r="I4" s="303"/>
      <c r="J4" s="303"/>
      <c r="K4" s="303"/>
      <c r="L4" s="303"/>
      <c r="M4" s="303"/>
    </row>
    <row r="5" spans="1:13" s="27" customFormat="1" ht="27" customHeight="1">
      <c r="A5" s="299"/>
      <c r="B5" s="55" t="s">
        <v>28</v>
      </c>
      <c r="C5" s="55" t="s">
        <v>29</v>
      </c>
      <c r="D5" s="54" t="s">
        <v>30</v>
      </c>
      <c r="E5" s="303"/>
      <c r="F5" s="54" t="s">
        <v>17</v>
      </c>
      <c r="G5" s="37" t="s">
        <v>47</v>
      </c>
      <c r="H5" s="37" t="s">
        <v>48</v>
      </c>
      <c r="I5" s="37" t="s">
        <v>49</v>
      </c>
      <c r="J5" s="37" t="s">
        <v>50</v>
      </c>
      <c r="K5" s="37" t="s">
        <v>51</v>
      </c>
      <c r="L5" s="37" t="s">
        <v>52</v>
      </c>
      <c r="M5" s="37" t="s">
        <v>53</v>
      </c>
    </row>
    <row r="6" spans="1:13" s="27" customFormat="1" ht="24" customHeight="1">
      <c r="A6" s="81"/>
      <c r="B6" s="82"/>
      <c r="C6" s="82"/>
      <c r="D6" s="82"/>
      <c r="E6" s="83" t="s">
        <v>17</v>
      </c>
      <c r="F6" s="72">
        <f>SUM(G6:M6)</f>
        <v>0</v>
      </c>
      <c r="G6" s="84">
        <f>SUM(G7:G20)</f>
        <v>0</v>
      </c>
      <c r="H6" s="84">
        <f>SUM(H7:H20)</f>
        <v>0</v>
      </c>
      <c r="I6" s="84">
        <f>SUM(I7:I20)</f>
        <v>0</v>
      </c>
      <c r="J6" s="84">
        <f>SUM(J7:J20)</f>
        <v>0</v>
      </c>
      <c r="K6" s="86"/>
      <c r="L6" s="86"/>
      <c r="M6" s="87"/>
    </row>
    <row r="7" spans="1:13" ht="24" customHeight="1">
      <c r="A7" s="64" t="s">
        <v>214</v>
      </c>
      <c r="B7" s="45"/>
      <c r="C7" s="45"/>
      <c r="D7" s="45"/>
      <c r="E7" s="63"/>
      <c r="F7" s="72">
        <f>SUM(G7:M7)</f>
        <v>0</v>
      </c>
      <c r="G7" s="72"/>
      <c r="H7" s="72"/>
      <c r="I7" s="72"/>
      <c r="J7" s="72"/>
      <c r="K7" s="58"/>
      <c r="L7" s="58"/>
      <c r="M7" s="58"/>
    </row>
    <row r="8" spans="1:13" ht="24" customHeight="1">
      <c r="A8" s="64"/>
      <c r="B8" s="45"/>
      <c r="C8" s="45"/>
      <c r="D8" s="45"/>
      <c r="E8" s="63"/>
      <c r="F8" s="72">
        <f aca="true" t="shared" si="0" ref="F8:F20">SUM(G8:M8)</f>
        <v>0</v>
      </c>
      <c r="G8" s="72"/>
      <c r="H8" s="72"/>
      <c r="I8" s="72"/>
      <c r="J8" s="72"/>
      <c r="K8" s="58"/>
      <c r="L8" s="58"/>
      <c r="M8" s="58"/>
    </row>
    <row r="9" spans="1:13" ht="24" customHeight="1">
      <c r="A9" s="64"/>
      <c r="B9" s="45"/>
      <c r="C9" s="45"/>
      <c r="D9" s="45"/>
      <c r="E9" s="63"/>
      <c r="F9" s="72">
        <f t="shared" si="0"/>
        <v>0</v>
      </c>
      <c r="G9" s="72"/>
      <c r="H9" s="72"/>
      <c r="I9" s="72"/>
      <c r="J9" s="72"/>
      <c r="K9" s="58"/>
      <c r="L9" s="58"/>
      <c r="M9" s="58"/>
    </row>
    <row r="10" spans="1:13" ht="24" customHeight="1">
      <c r="A10" s="64"/>
      <c r="B10" s="45"/>
      <c r="C10" s="45"/>
      <c r="D10" s="45"/>
      <c r="E10" s="63"/>
      <c r="F10" s="72">
        <f t="shared" si="0"/>
        <v>0</v>
      </c>
      <c r="G10" s="72"/>
      <c r="H10" s="72"/>
      <c r="I10" s="72"/>
      <c r="J10" s="72"/>
      <c r="K10" s="58"/>
      <c r="L10" s="58"/>
      <c r="M10" s="58"/>
    </row>
    <row r="11" spans="1:13" ht="24" customHeight="1">
      <c r="A11" s="64"/>
      <c r="B11" s="45"/>
      <c r="C11" s="45"/>
      <c r="D11" s="45"/>
      <c r="E11" s="63"/>
      <c r="F11" s="72">
        <f t="shared" si="0"/>
        <v>0</v>
      </c>
      <c r="G11" s="72"/>
      <c r="H11" s="72"/>
      <c r="I11" s="72"/>
      <c r="J11" s="72"/>
      <c r="K11" s="58"/>
      <c r="L11" s="58"/>
      <c r="M11" s="58"/>
    </row>
    <row r="12" spans="1:13" ht="24" customHeight="1">
      <c r="A12" s="64"/>
      <c r="B12" s="45"/>
      <c r="C12" s="45"/>
      <c r="D12" s="45"/>
      <c r="E12" s="63"/>
      <c r="F12" s="72">
        <f t="shared" si="0"/>
        <v>0</v>
      </c>
      <c r="G12" s="72"/>
      <c r="H12" s="72"/>
      <c r="I12" s="72"/>
      <c r="J12" s="72"/>
      <c r="K12" s="58"/>
      <c r="L12" s="58"/>
      <c r="M12" s="58"/>
    </row>
    <row r="13" spans="1:13" ht="24" customHeight="1">
      <c r="A13" s="64"/>
      <c r="B13" s="45"/>
      <c r="C13" s="45"/>
      <c r="D13" s="45"/>
      <c r="E13" s="63"/>
      <c r="F13" s="72">
        <f t="shared" si="0"/>
        <v>0</v>
      </c>
      <c r="G13" s="72"/>
      <c r="H13" s="72"/>
      <c r="I13" s="72"/>
      <c r="J13" s="72"/>
      <c r="K13" s="58"/>
      <c r="L13" s="58"/>
      <c r="M13" s="58"/>
    </row>
    <row r="14" spans="1:13" ht="24" customHeight="1">
      <c r="A14" s="64"/>
      <c r="B14" s="45"/>
      <c r="C14" s="45"/>
      <c r="D14" s="45"/>
      <c r="E14" s="63"/>
      <c r="F14" s="72">
        <f t="shared" si="0"/>
        <v>0</v>
      </c>
      <c r="G14" s="72"/>
      <c r="H14" s="72"/>
      <c r="I14" s="72"/>
      <c r="J14" s="72"/>
      <c r="K14" s="58"/>
      <c r="L14" s="58"/>
      <c r="M14" s="58"/>
    </row>
    <row r="15" spans="1:13" ht="24" customHeight="1">
      <c r="A15" s="64"/>
      <c r="B15" s="45"/>
      <c r="C15" s="45"/>
      <c r="D15" s="45"/>
      <c r="E15" s="63"/>
      <c r="F15" s="72">
        <f t="shared" si="0"/>
        <v>0</v>
      </c>
      <c r="G15" s="72"/>
      <c r="H15" s="72"/>
      <c r="I15" s="72"/>
      <c r="J15" s="72"/>
      <c r="K15" s="58"/>
      <c r="L15" s="58"/>
      <c r="M15" s="58"/>
    </row>
    <row r="16" spans="1:13" ht="22.5" customHeight="1">
      <c r="A16" s="77" t="s">
        <v>37</v>
      </c>
      <c r="B16" s="45"/>
      <c r="C16" s="45"/>
      <c r="D16" s="45"/>
      <c r="E16" s="63"/>
      <c r="F16" s="72">
        <f t="shared" si="0"/>
        <v>0</v>
      </c>
      <c r="G16" s="72"/>
      <c r="H16" s="72"/>
      <c r="I16" s="72"/>
      <c r="J16" s="72"/>
      <c r="K16" s="58"/>
      <c r="L16" s="58"/>
      <c r="M16" s="58"/>
    </row>
    <row r="17" spans="1:13" ht="24" customHeight="1">
      <c r="A17" s="64"/>
      <c r="B17" s="45"/>
      <c r="C17" s="45"/>
      <c r="D17" s="45"/>
      <c r="E17" s="63"/>
      <c r="F17" s="72">
        <f t="shared" si="0"/>
        <v>0</v>
      </c>
      <c r="G17" s="72"/>
      <c r="H17" s="72"/>
      <c r="I17" s="72"/>
      <c r="J17" s="72"/>
      <c r="K17" s="58"/>
      <c r="L17" s="58"/>
      <c r="M17" s="58"/>
    </row>
    <row r="18" spans="1:13" ht="24" customHeight="1">
      <c r="A18" s="64"/>
      <c r="B18" s="45"/>
      <c r="C18" s="45"/>
      <c r="D18" s="45"/>
      <c r="E18" s="63"/>
      <c r="F18" s="72">
        <f t="shared" si="0"/>
        <v>0</v>
      </c>
      <c r="G18" s="72"/>
      <c r="H18" s="72"/>
      <c r="I18" s="72"/>
      <c r="J18" s="72"/>
      <c r="K18" s="58"/>
      <c r="L18" s="58"/>
      <c r="M18" s="58"/>
    </row>
    <row r="19" spans="1:13" ht="24" customHeight="1">
      <c r="A19" s="64"/>
      <c r="B19" s="45"/>
      <c r="C19" s="45"/>
      <c r="D19" s="45"/>
      <c r="E19" s="63"/>
      <c r="F19" s="72">
        <f t="shared" si="0"/>
        <v>0</v>
      </c>
      <c r="G19" s="72"/>
      <c r="H19" s="72"/>
      <c r="I19" s="72"/>
      <c r="J19" s="72"/>
      <c r="K19" s="58"/>
      <c r="L19" s="58"/>
      <c r="M19" s="58"/>
    </row>
    <row r="20" spans="1:13" ht="24" customHeight="1">
      <c r="A20" s="77"/>
      <c r="B20" s="45"/>
      <c r="C20" s="45"/>
      <c r="D20" s="45"/>
      <c r="E20" s="63"/>
      <c r="F20" s="72">
        <f t="shared" si="0"/>
        <v>0</v>
      </c>
      <c r="G20" s="72"/>
      <c r="H20" s="72"/>
      <c r="I20" s="72"/>
      <c r="J20" s="72"/>
      <c r="K20" s="58"/>
      <c r="L20" s="58"/>
      <c r="M20" s="58"/>
    </row>
    <row r="21" spans="1:13" ht="12.75" customHeight="1">
      <c r="A21" s="334" t="s">
        <v>270</v>
      </c>
      <c r="B21" s="334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</row>
    <row r="22" spans="1:13" ht="12.75" customHeight="1">
      <c r="A22" s="334"/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</row>
  </sheetData>
  <sheetProtection/>
  <mergeCells count="8">
    <mergeCell ref="A21:M22"/>
    <mergeCell ref="A1:M1"/>
    <mergeCell ref="A3:C3"/>
    <mergeCell ref="L3:M3"/>
    <mergeCell ref="B4:D4"/>
    <mergeCell ref="F4:M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A3" sqref="A3:C3"/>
    </sheetView>
  </sheetViews>
  <sheetFormatPr defaultColWidth="9.33203125" defaultRowHeight="11.25"/>
  <cols>
    <col min="1" max="1" width="24.16015625" style="51" customWidth="1"/>
    <col min="2" max="4" width="7.16015625" style="51" customWidth="1"/>
    <col min="5" max="5" width="11.5" style="51" bestFit="1" customWidth="1"/>
    <col min="6" max="10" width="14.33203125" style="51" customWidth="1"/>
    <col min="11" max="16384" width="9.33203125" style="51" customWidth="1"/>
  </cols>
  <sheetData>
    <row r="1" spans="1:13" ht="35.25" customHeight="1">
      <c r="A1" s="307" t="s">
        <v>327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2:13" ht="15.75" customHeight="1">
      <c r="L2" s="280" t="s">
        <v>157</v>
      </c>
      <c r="M2" s="280"/>
    </row>
    <row r="3" spans="1:13" ht="22.5" customHeight="1">
      <c r="A3" s="331" t="s">
        <v>362</v>
      </c>
      <c r="B3" s="331"/>
      <c r="C3" s="332"/>
      <c r="D3" s="80"/>
      <c r="E3" s="80"/>
      <c r="F3" s="80"/>
      <c r="G3" s="80"/>
      <c r="H3" s="80"/>
      <c r="L3" s="281" t="s">
        <v>4</v>
      </c>
      <c r="M3" s="281"/>
    </row>
    <row r="4" spans="1:13" s="50" customFormat="1" ht="24" customHeight="1">
      <c r="A4" s="299" t="s">
        <v>14</v>
      </c>
      <c r="B4" s="299" t="s">
        <v>26</v>
      </c>
      <c r="C4" s="299"/>
      <c r="D4" s="299"/>
      <c r="E4" s="303" t="s">
        <v>27</v>
      </c>
      <c r="F4" s="303" t="s">
        <v>45</v>
      </c>
      <c r="G4" s="303"/>
      <c r="H4" s="303"/>
      <c r="I4" s="303"/>
      <c r="J4" s="303"/>
      <c r="K4" s="303"/>
      <c r="L4" s="303"/>
      <c r="M4" s="303"/>
    </row>
    <row r="5" spans="1:13" s="50" customFormat="1" ht="40.5" customHeight="1">
      <c r="A5" s="299"/>
      <c r="B5" s="55" t="s">
        <v>28</v>
      </c>
      <c r="C5" s="55" t="s">
        <v>29</v>
      </c>
      <c r="D5" s="54" t="s">
        <v>30</v>
      </c>
      <c r="E5" s="303"/>
      <c r="F5" s="54" t="s">
        <v>17</v>
      </c>
      <c r="G5" s="37" t="s">
        <v>47</v>
      </c>
      <c r="H5" s="37" t="s">
        <v>48</v>
      </c>
      <c r="I5" s="37" t="s">
        <v>49</v>
      </c>
      <c r="J5" s="37" t="s">
        <v>50</v>
      </c>
      <c r="K5" s="37" t="s">
        <v>51</v>
      </c>
      <c r="L5" s="37" t="s">
        <v>52</v>
      </c>
      <c r="M5" s="37" t="s">
        <v>53</v>
      </c>
    </row>
    <row r="6" spans="1:13" s="50" customFormat="1" ht="23.25" customHeight="1">
      <c r="A6" s="81"/>
      <c r="B6" s="82"/>
      <c r="C6" s="82"/>
      <c r="D6" s="82"/>
      <c r="E6" s="83" t="s">
        <v>17</v>
      </c>
      <c r="F6" s="84">
        <f>SUM(G6:M6)</f>
        <v>0</v>
      </c>
      <c r="G6" s="84">
        <f>SUM(G7:G16)</f>
        <v>0</v>
      </c>
      <c r="H6" s="84">
        <f>SUM(H7:H16)</f>
        <v>0</v>
      </c>
      <c r="I6" s="84">
        <f>SUM(I7:I16)</f>
        <v>0</v>
      </c>
      <c r="J6" s="84">
        <f>SUM(J7:J16)</f>
        <v>0</v>
      </c>
      <c r="K6" s="86"/>
      <c r="L6" s="86"/>
      <c r="M6" s="87"/>
    </row>
    <row r="7" spans="1:13" s="50" customFormat="1" ht="23.25" customHeight="1">
      <c r="A7" s="64" t="s">
        <v>214</v>
      </c>
      <c r="B7" s="45"/>
      <c r="C7" s="45"/>
      <c r="D7" s="45"/>
      <c r="E7" s="63"/>
      <c r="F7" s="84">
        <f aca="true" t="shared" si="0" ref="F7:F16">SUM(G7:M7)</f>
        <v>0</v>
      </c>
      <c r="G7" s="72"/>
      <c r="H7" s="72"/>
      <c r="I7" s="72"/>
      <c r="J7" s="72"/>
      <c r="K7" s="58"/>
      <c r="L7" s="58"/>
      <c r="M7" s="58"/>
    </row>
    <row r="8" spans="1:13" s="50" customFormat="1" ht="23.25" customHeight="1">
      <c r="A8" s="64"/>
      <c r="B8" s="45"/>
      <c r="C8" s="45"/>
      <c r="D8" s="45"/>
      <c r="E8" s="63"/>
      <c r="F8" s="84">
        <f t="shared" si="0"/>
        <v>0</v>
      </c>
      <c r="G8" s="72"/>
      <c r="H8" s="72"/>
      <c r="I8" s="72"/>
      <c r="J8" s="72"/>
      <c r="K8" s="58"/>
      <c r="L8" s="58"/>
      <c r="M8" s="58"/>
    </row>
    <row r="9" spans="1:13" s="50" customFormat="1" ht="23.25" customHeight="1">
      <c r="A9" s="64"/>
      <c r="B9" s="45"/>
      <c r="C9" s="45"/>
      <c r="D9" s="45"/>
      <c r="E9" s="63"/>
      <c r="F9" s="84">
        <f t="shared" si="0"/>
        <v>0</v>
      </c>
      <c r="G9" s="72"/>
      <c r="H9" s="72"/>
      <c r="I9" s="72"/>
      <c r="J9" s="72"/>
      <c r="K9" s="58"/>
      <c r="L9" s="58"/>
      <c r="M9" s="58"/>
    </row>
    <row r="10" spans="1:13" s="50" customFormat="1" ht="23.25" customHeight="1">
      <c r="A10" s="64"/>
      <c r="B10" s="45"/>
      <c r="C10" s="45"/>
      <c r="D10" s="45"/>
      <c r="E10" s="63"/>
      <c r="F10" s="84">
        <f t="shared" si="0"/>
        <v>0</v>
      </c>
      <c r="G10" s="72"/>
      <c r="H10" s="72"/>
      <c r="I10" s="72"/>
      <c r="J10" s="72"/>
      <c r="K10" s="58"/>
      <c r="L10" s="58"/>
      <c r="M10" s="58"/>
    </row>
    <row r="11" spans="1:13" s="50" customFormat="1" ht="23.25" customHeight="1">
      <c r="A11" s="64"/>
      <c r="B11" s="45"/>
      <c r="C11" s="45"/>
      <c r="D11" s="45"/>
      <c r="E11" s="63"/>
      <c r="F11" s="84">
        <f t="shared" si="0"/>
        <v>0</v>
      </c>
      <c r="G11" s="72"/>
      <c r="H11" s="72"/>
      <c r="I11" s="72"/>
      <c r="J11" s="72"/>
      <c r="K11" s="58"/>
      <c r="L11" s="58"/>
      <c r="M11" s="58"/>
    </row>
    <row r="12" spans="1:13" s="50" customFormat="1" ht="23.25" customHeight="1">
      <c r="A12" s="64"/>
      <c r="B12" s="45"/>
      <c r="C12" s="45"/>
      <c r="D12" s="45"/>
      <c r="E12" s="63"/>
      <c r="F12" s="84">
        <f t="shared" si="0"/>
        <v>0</v>
      </c>
      <c r="G12" s="72"/>
      <c r="H12" s="72"/>
      <c r="I12" s="72"/>
      <c r="J12" s="72"/>
      <c r="K12" s="58"/>
      <c r="L12" s="58"/>
      <c r="M12" s="58"/>
    </row>
    <row r="13" spans="1:13" s="50" customFormat="1" ht="23.25" customHeight="1">
      <c r="A13" s="64"/>
      <c r="B13" s="45"/>
      <c r="C13" s="45"/>
      <c r="D13" s="45"/>
      <c r="E13" s="63"/>
      <c r="F13" s="84">
        <f t="shared" si="0"/>
        <v>0</v>
      </c>
      <c r="G13" s="72"/>
      <c r="H13" s="72"/>
      <c r="I13" s="72"/>
      <c r="J13" s="72"/>
      <c r="K13" s="58"/>
      <c r="L13" s="58"/>
      <c r="M13" s="58"/>
    </row>
    <row r="14" spans="1:13" s="50" customFormat="1" ht="23.25" customHeight="1">
      <c r="A14" s="64"/>
      <c r="B14" s="45"/>
      <c r="C14" s="45"/>
      <c r="D14" s="45"/>
      <c r="E14" s="63"/>
      <c r="F14" s="84">
        <f t="shared" si="0"/>
        <v>0</v>
      </c>
      <c r="G14" s="72"/>
      <c r="H14" s="72"/>
      <c r="I14" s="72"/>
      <c r="J14" s="72"/>
      <c r="K14" s="58"/>
      <c r="L14" s="58"/>
      <c r="M14" s="58"/>
    </row>
    <row r="15" spans="1:13" ht="24.75" customHeight="1">
      <c r="A15" s="64"/>
      <c r="B15" s="45"/>
      <c r="C15" s="45"/>
      <c r="D15" s="45"/>
      <c r="E15" s="63"/>
      <c r="F15" s="84">
        <f t="shared" si="0"/>
        <v>0</v>
      </c>
      <c r="G15" s="72"/>
      <c r="H15" s="72"/>
      <c r="I15" s="72"/>
      <c r="J15" s="72"/>
      <c r="K15" s="58"/>
      <c r="L15" s="58"/>
      <c r="M15" s="58"/>
    </row>
    <row r="16" spans="1:13" ht="22.5" customHeight="1">
      <c r="A16" s="77" t="s">
        <v>37</v>
      </c>
      <c r="B16" s="45"/>
      <c r="C16" s="45"/>
      <c r="D16" s="45"/>
      <c r="E16" s="63"/>
      <c r="F16" s="84">
        <f t="shared" si="0"/>
        <v>0</v>
      </c>
      <c r="G16" s="72"/>
      <c r="H16" s="72"/>
      <c r="I16" s="72"/>
      <c r="J16" s="72"/>
      <c r="K16" s="58"/>
      <c r="L16" s="58"/>
      <c r="M16" s="58"/>
    </row>
    <row r="17" spans="1:13" ht="14.25">
      <c r="A17" s="335" t="s">
        <v>271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</row>
    <row r="18" ht="12">
      <c r="E18" s="57"/>
    </row>
    <row r="22" ht="12">
      <c r="G22" s="57"/>
    </row>
    <row r="23" ht="12">
      <c r="C23" s="57"/>
    </row>
  </sheetData>
  <sheetProtection/>
  <mergeCells count="9">
    <mergeCell ref="A17:M17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F31" sqref="F31"/>
    </sheetView>
  </sheetViews>
  <sheetFormatPr defaultColWidth="9.16015625" defaultRowHeight="11.25"/>
  <cols>
    <col min="1" max="1" width="34" style="51" customWidth="1"/>
    <col min="2" max="4" width="7.16015625" style="51" customWidth="1"/>
    <col min="5" max="5" width="17.83203125" style="51" customWidth="1"/>
    <col min="6" max="10" width="14.33203125" style="51" customWidth="1"/>
    <col min="11" max="16384" width="9.16015625" style="51" customWidth="1"/>
  </cols>
  <sheetData>
    <row r="1" spans="1:13" ht="35.25" customHeight="1">
      <c r="A1" s="307" t="s">
        <v>328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2:13" ht="15.75" customHeight="1">
      <c r="L2" s="280" t="s">
        <v>158</v>
      </c>
      <c r="M2" s="280"/>
    </row>
    <row r="3" spans="1:13" ht="22.5" customHeight="1">
      <c r="A3" s="331" t="s">
        <v>362</v>
      </c>
      <c r="B3" s="331"/>
      <c r="C3" s="332"/>
      <c r="D3" s="80"/>
      <c r="E3" s="80"/>
      <c r="F3" s="80"/>
      <c r="G3" s="80"/>
      <c r="H3" s="80"/>
      <c r="L3" s="281" t="s">
        <v>4</v>
      </c>
      <c r="M3" s="281"/>
    </row>
    <row r="4" spans="1:13" s="50" customFormat="1" ht="24" customHeight="1">
      <c r="A4" s="299" t="s">
        <v>14</v>
      </c>
      <c r="B4" s="299" t="s">
        <v>26</v>
      </c>
      <c r="C4" s="299"/>
      <c r="D4" s="299"/>
      <c r="E4" s="303" t="s">
        <v>27</v>
      </c>
      <c r="F4" s="303" t="s">
        <v>45</v>
      </c>
      <c r="G4" s="303"/>
      <c r="H4" s="303"/>
      <c r="I4" s="303"/>
      <c r="J4" s="303"/>
      <c r="K4" s="303"/>
      <c r="L4" s="303"/>
      <c r="M4" s="303"/>
    </row>
    <row r="5" spans="1:13" s="50" customFormat="1" ht="40.5" customHeight="1">
      <c r="A5" s="299"/>
      <c r="B5" s="55" t="s">
        <v>28</v>
      </c>
      <c r="C5" s="55" t="s">
        <v>29</v>
      </c>
      <c r="D5" s="54" t="s">
        <v>30</v>
      </c>
      <c r="E5" s="303"/>
      <c r="F5" s="54" t="s">
        <v>17</v>
      </c>
      <c r="G5" s="37" t="s">
        <v>47</v>
      </c>
      <c r="H5" s="37" t="s">
        <v>48</v>
      </c>
      <c r="I5" s="37" t="s">
        <v>49</v>
      </c>
      <c r="J5" s="37" t="s">
        <v>50</v>
      </c>
      <c r="K5" s="37" t="s">
        <v>51</v>
      </c>
      <c r="L5" s="37" t="s">
        <v>52</v>
      </c>
      <c r="M5" s="37" t="s">
        <v>53</v>
      </c>
    </row>
    <row r="6" spans="1:13" s="50" customFormat="1" ht="23.25" customHeight="1">
      <c r="A6" s="81"/>
      <c r="B6" s="82"/>
      <c r="C6" s="82"/>
      <c r="D6" s="82"/>
      <c r="E6" s="83" t="s">
        <v>17</v>
      </c>
      <c r="F6" s="84">
        <f>SUM(G6:J6)</f>
        <v>0</v>
      </c>
      <c r="G6" s="84">
        <f>SUM(G7:G16)</f>
        <v>0</v>
      </c>
      <c r="H6" s="84">
        <f>SUM(H7:H16)</f>
        <v>0</v>
      </c>
      <c r="I6" s="84">
        <f>SUM(I7:I16)</f>
        <v>0</v>
      </c>
      <c r="J6" s="84">
        <f>SUM(J7:J16)</f>
        <v>0</v>
      </c>
      <c r="K6" s="86"/>
      <c r="L6" s="86"/>
      <c r="M6" s="87"/>
    </row>
    <row r="7" spans="1:13" s="50" customFormat="1" ht="23.25" customHeight="1">
      <c r="A7" s="64" t="s">
        <v>214</v>
      </c>
      <c r="B7" s="45"/>
      <c r="C7" s="45"/>
      <c r="D7" s="45"/>
      <c r="E7" s="63"/>
      <c r="F7" s="72">
        <f>SUM(G7:J7)</f>
        <v>0</v>
      </c>
      <c r="G7" s="72"/>
      <c r="H7" s="72"/>
      <c r="I7" s="72"/>
      <c r="J7" s="72"/>
      <c r="K7" s="58"/>
      <c r="L7" s="58"/>
      <c r="M7" s="58"/>
    </row>
    <row r="8" spans="1:13" s="50" customFormat="1" ht="23.25" customHeight="1">
      <c r="A8" s="64"/>
      <c r="B8" s="45"/>
      <c r="C8" s="45"/>
      <c r="D8" s="45"/>
      <c r="E8" s="63"/>
      <c r="F8" s="72">
        <f aca="true" t="shared" si="0" ref="F8:F16">SUM(G8:J8)</f>
        <v>0</v>
      </c>
      <c r="G8" s="72"/>
      <c r="H8" s="72"/>
      <c r="I8" s="72"/>
      <c r="J8" s="72"/>
      <c r="K8" s="58"/>
      <c r="L8" s="58"/>
      <c r="M8" s="58"/>
    </row>
    <row r="9" spans="1:13" s="50" customFormat="1" ht="23.25" customHeight="1">
      <c r="A9" s="64"/>
      <c r="B9" s="45"/>
      <c r="C9" s="45"/>
      <c r="D9" s="45"/>
      <c r="E9" s="63"/>
      <c r="F9" s="72">
        <f t="shared" si="0"/>
        <v>0</v>
      </c>
      <c r="G9" s="72"/>
      <c r="H9" s="72"/>
      <c r="I9" s="72"/>
      <c r="J9" s="72"/>
      <c r="K9" s="58"/>
      <c r="L9" s="58"/>
      <c r="M9" s="58"/>
    </row>
    <row r="10" spans="1:13" s="50" customFormat="1" ht="23.25" customHeight="1">
      <c r="A10" s="64"/>
      <c r="B10" s="45"/>
      <c r="C10" s="45"/>
      <c r="D10" s="45"/>
      <c r="E10" s="63"/>
      <c r="F10" s="72">
        <f t="shared" si="0"/>
        <v>0</v>
      </c>
      <c r="G10" s="72"/>
      <c r="H10" s="72"/>
      <c r="I10" s="72"/>
      <c r="J10" s="72"/>
      <c r="K10" s="58"/>
      <c r="L10" s="58"/>
      <c r="M10" s="58"/>
    </row>
    <row r="11" spans="1:13" s="50" customFormat="1" ht="23.25" customHeight="1">
      <c r="A11" s="64"/>
      <c r="B11" s="45"/>
      <c r="C11" s="45"/>
      <c r="D11" s="45"/>
      <c r="E11" s="63"/>
      <c r="F11" s="72">
        <f t="shared" si="0"/>
        <v>0</v>
      </c>
      <c r="G11" s="72"/>
      <c r="H11" s="72"/>
      <c r="I11" s="72"/>
      <c r="J11" s="72"/>
      <c r="K11" s="58"/>
      <c r="L11" s="58"/>
      <c r="M11" s="58"/>
    </row>
    <row r="12" spans="1:13" s="50" customFormat="1" ht="23.25" customHeight="1">
      <c r="A12" s="64"/>
      <c r="B12" s="45"/>
      <c r="C12" s="45"/>
      <c r="D12" s="45"/>
      <c r="E12" s="63"/>
      <c r="F12" s="72">
        <f t="shared" si="0"/>
        <v>0</v>
      </c>
      <c r="G12" s="72"/>
      <c r="H12" s="72"/>
      <c r="I12" s="72"/>
      <c r="J12" s="72"/>
      <c r="K12" s="58"/>
      <c r="L12" s="58"/>
      <c r="M12" s="58"/>
    </row>
    <row r="13" spans="1:13" s="50" customFormat="1" ht="23.25" customHeight="1">
      <c r="A13" s="64"/>
      <c r="B13" s="45"/>
      <c r="C13" s="45"/>
      <c r="D13" s="45"/>
      <c r="E13" s="63"/>
      <c r="F13" s="72">
        <f t="shared" si="0"/>
        <v>0</v>
      </c>
      <c r="G13" s="72"/>
      <c r="H13" s="72"/>
      <c r="I13" s="72"/>
      <c r="J13" s="72"/>
      <c r="K13" s="58"/>
      <c r="L13" s="58"/>
      <c r="M13" s="58"/>
    </row>
    <row r="14" spans="1:13" s="50" customFormat="1" ht="23.25" customHeight="1">
      <c r="A14" s="64"/>
      <c r="B14" s="45"/>
      <c r="C14" s="45"/>
      <c r="D14" s="45"/>
      <c r="E14" s="63"/>
      <c r="F14" s="72">
        <f t="shared" si="0"/>
        <v>0</v>
      </c>
      <c r="G14" s="72"/>
      <c r="H14" s="72"/>
      <c r="I14" s="72"/>
      <c r="J14" s="72"/>
      <c r="K14" s="58"/>
      <c r="L14" s="58"/>
      <c r="M14" s="58"/>
    </row>
    <row r="15" spans="1:13" ht="24.75" customHeight="1">
      <c r="A15" s="64"/>
      <c r="B15" s="45"/>
      <c r="C15" s="45"/>
      <c r="D15" s="45"/>
      <c r="E15" s="63"/>
      <c r="F15" s="72">
        <f t="shared" si="0"/>
        <v>0</v>
      </c>
      <c r="G15" s="72"/>
      <c r="H15" s="72"/>
      <c r="I15" s="72"/>
      <c r="J15" s="72"/>
      <c r="K15" s="58"/>
      <c r="L15" s="58"/>
      <c r="M15" s="58"/>
    </row>
    <row r="16" spans="1:13" ht="22.5" customHeight="1">
      <c r="A16" s="77" t="s">
        <v>37</v>
      </c>
      <c r="B16" s="45"/>
      <c r="C16" s="45"/>
      <c r="D16" s="45"/>
      <c r="E16" s="63"/>
      <c r="F16" s="72">
        <f t="shared" si="0"/>
        <v>0</v>
      </c>
      <c r="G16" s="72"/>
      <c r="H16" s="72"/>
      <c r="I16" s="72"/>
      <c r="J16" s="72"/>
      <c r="K16" s="58"/>
      <c r="L16" s="58"/>
      <c r="M16" s="58"/>
    </row>
    <row r="17" spans="1:13" s="79" customFormat="1" ht="42.75" customHeight="1">
      <c r="A17" s="336" t="s">
        <v>275</v>
      </c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</row>
    <row r="18" spans="1:13" ht="14.25">
      <c r="A18" s="316"/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</row>
    <row r="19" ht="12">
      <c r="E19" s="57"/>
    </row>
    <row r="23" ht="12">
      <c r="G23" s="57"/>
    </row>
    <row r="24" ht="12">
      <c r="C24" s="57"/>
    </row>
  </sheetData>
  <sheetProtection/>
  <mergeCells count="10">
    <mergeCell ref="A1:M1"/>
    <mergeCell ref="L2:M2"/>
    <mergeCell ref="A3:C3"/>
    <mergeCell ref="L3:M3"/>
    <mergeCell ref="A17:M17"/>
    <mergeCell ref="A18:M18"/>
    <mergeCell ref="A4:A5"/>
    <mergeCell ref="E4:E5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zoomScalePageLayoutView="0" workbookViewId="0" topLeftCell="A1">
      <selection activeCell="C8" sqref="C8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6.66015625" style="0" customWidth="1"/>
    <col min="4" max="4" width="13.83203125" style="0" customWidth="1"/>
    <col min="5" max="5" width="11.66015625" style="0" customWidth="1"/>
    <col min="6" max="8" width="11.5" style="0" customWidth="1"/>
    <col min="9" max="9" width="9.5" style="0" customWidth="1"/>
    <col min="10" max="11" width="9.16015625" style="0" customWidth="1"/>
    <col min="12" max="12" width="13.66015625" style="0" customWidth="1"/>
  </cols>
  <sheetData>
    <row r="1" spans="1:12" ht="36.75" customHeight="1">
      <c r="A1" s="298" t="s">
        <v>329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ht="18" customHeight="1">
      <c r="A2" s="51"/>
      <c r="B2" s="51"/>
      <c r="C2" s="51"/>
      <c r="D2" s="51"/>
      <c r="E2" s="51"/>
      <c r="F2" s="51"/>
      <c r="G2" s="51"/>
      <c r="H2" s="51"/>
      <c r="L2" s="52" t="s">
        <v>159</v>
      </c>
    </row>
    <row r="3" spans="1:12" ht="21" customHeight="1">
      <c r="A3" s="331" t="s">
        <v>362</v>
      </c>
      <c r="B3" s="331"/>
      <c r="C3" s="332"/>
      <c r="D3" s="51"/>
      <c r="E3" s="51"/>
      <c r="F3" s="51"/>
      <c r="G3" s="51"/>
      <c r="H3" s="51"/>
      <c r="I3" s="51"/>
      <c r="L3" s="78" t="s">
        <v>4</v>
      </c>
    </row>
    <row r="4" spans="1:13" s="27" customFormat="1" ht="29.25" customHeight="1">
      <c r="A4" s="287" t="s">
        <v>14</v>
      </c>
      <c r="B4" s="274" t="s">
        <v>160</v>
      </c>
      <c r="C4" s="274" t="s">
        <v>161</v>
      </c>
      <c r="D4" s="304" t="s">
        <v>39</v>
      </c>
      <c r="E4" s="305"/>
      <c r="F4" s="305"/>
      <c r="G4" s="305"/>
      <c r="H4" s="305"/>
      <c r="I4" s="305"/>
      <c r="J4" s="305"/>
      <c r="K4" s="305"/>
      <c r="L4" s="305"/>
      <c r="M4" s="306"/>
    </row>
    <row r="5" spans="1:13" s="27" customFormat="1" ht="12" customHeight="1">
      <c r="A5" s="292"/>
      <c r="B5" s="338"/>
      <c r="C5" s="338"/>
      <c r="D5" s="274" t="s">
        <v>17</v>
      </c>
      <c r="E5" s="276" t="s">
        <v>9</v>
      </c>
      <c r="F5" s="276"/>
      <c r="G5" s="276" t="s">
        <v>249</v>
      </c>
      <c r="H5" s="276" t="s">
        <v>199</v>
      </c>
      <c r="I5" s="276" t="s">
        <v>251</v>
      </c>
      <c r="J5" s="276"/>
      <c r="K5" s="276" t="s">
        <v>247</v>
      </c>
      <c r="L5" s="276" t="s">
        <v>250</v>
      </c>
      <c r="M5" s="276" t="s">
        <v>294</v>
      </c>
    </row>
    <row r="6" spans="1:13" s="27" customFormat="1" ht="51.75" customHeight="1">
      <c r="A6" s="288"/>
      <c r="B6" s="275"/>
      <c r="C6" s="275"/>
      <c r="D6" s="275"/>
      <c r="E6" s="65" t="s">
        <v>20</v>
      </c>
      <c r="F6" s="37" t="s">
        <v>21</v>
      </c>
      <c r="G6" s="276"/>
      <c r="H6" s="276"/>
      <c r="I6" s="65" t="s">
        <v>20</v>
      </c>
      <c r="J6" s="65" t="s">
        <v>201</v>
      </c>
      <c r="K6" s="276"/>
      <c r="L6" s="276"/>
      <c r="M6" s="276"/>
    </row>
    <row r="7" spans="1:13" ht="28.5" customHeight="1">
      <c r="A7" s="41" t="s">
        <v>17</v>
      </c>
      <c r="B7" s="70"/>
      <c r="C7" s="70" t="s">
        <v>162</v>
      </c>
      <c r="D7" s="265">
        <f>E7+G7+H7+I7+K7+L7</f>
        <v>917.21</v>
      </c>
      <c r="E7" s="265">
        <f>SUM(E8:E14)</f>
        <v>917.21</v>
      </c>
      <c r="F7" s="66">
        <f aca="true" t="shared" si="0" ref="F7:L7">SUM(F8:F14)</f>
        <v>0</v>
      </c>
      <c r="G7" s="66">
        <f t="shared" si="0"/>
        <v>0</v>
      </c>
      <c r="H7" s="66">
        <f t="shared" si="0"/>
        <v>0</v>
      </c>
      <c r="I7" s="66">
        <f t="shared" si="0"/>
        <v>0</v>
      </c>
      <c r="J7" s="66">
        <f t="shared" si="0"/>
        <v>0</v>
      </c>
      <c r="K7" s="66">
        <f t="shared" si="0"/>
        <v>0</v>
      </c>
      <c r="L7" s="66">
        <f t="shared" si="0"/>
        <v>0</v>
      </c>
      <c r="M7" s="67"/>
    </row>
    <row r="8" spans="1:13" ht="28.5" customHeight="1">
      <c r="A8" s="261" t="s">
        <v>336</v>
      </c>
      <c r="B8" s="262" t="s">
        <v>356</v>
      </c>
      <c r="C8" s="262" t="s">
        <v>356</v>
      </c>
      <c r="D8" s="265">
        <f aca="true" t="shared" si="1" ref="D8:D14">E8+G8+H8+I8+K8+L8</f>
        <v>17.21</v>
      </c>
      <c r="E8" s="266">
        <v>17.21</v>
      </c>
      <c r="F8" s="66"/>
      <c r="G8" s="66"/>
      <c r="H8" s="66"/>
      <c r="I8" s="58"/>
      <c r="J8" s="67"/>
      <c r="K8" s="67"/>
      <c r="L8" s="67"/>
      <c r="M8" s="67"/>
    </row>
    <row r="9" spans="1:13" ht="28.5" customHeight="1">
      <c r="A9" s="261" t="s">
        <v>336</v>
      </c>
      <c r="B9" s="262" t="s">
        <v>357</v>
      </c>
      <c r="C9" s="262" t="s">
        <v>357</v>
      </c>
      <c r="D9" s="265">
        <f t="shared" si="1"/>
        <v>900</v>
      </c>
      <c r="E9" s="266">
        <v>900</v>
      </c>
      <c r="F9" s="56"/>
      <c r="G9" s="56"/>
      <c r="H9" s="56"/>
      <c r="I9" s="58"/>
      <c r="J9" s="67"/>
      <c r="K9" s="67"/>
      <c r="L9" s="67"/>
      <c r="M9" s="67"/>
    </row>
    <row r="10" spans="1:13" ht="28.5" customHeight="1">
      <c r="A10" s="64"/>
      <c r="B10" s="64"/>
      <c r="C10" s="64" t="s">
        <v>162</v>
      </c>
      <c r="D10" s="66">
        <f t="shared" si="1"/>
        <v>0</v>
      </c>
      <c r="E10" s="66"/>
      <c r="F10" s="56"/>
      <c r="G10" s="56"/>
      <c r="H10" s="56"/>
      <c r="I10" s="58"/>
      <c r="J10" s="67"/>
      <c r="K10" s="67"/>
      <c r="L10" s="67"/>
      <c r="M10" s="67"/>
    </row>
    <row r="11" spans="1:13" ht="28.5" customHeight="1">
      <c r="A11" s="64"/>
      <c r="B11" s="64"/>
      <c r="C11" s="64" t="s">
        <v>162</v>
      </c>
      <c r="D11" s="66">
        <f t="shared" si="1"/>
        <v>0</v>
      </c>
      <c r="E11" s="66"/>
      <c r="F11" s="56"/>
      <c r="G11" s="56"/>
      <c r="H11" s="56"/>
      <c r="I11" s="58"/>
      <c r="J11" s="67"/>
      <c r="K11" s="67"/>
      <c r="L11" s="67"/>
      <c r="M11" s="67"/>
    </row>
    <row r="12" spans="1:13" ht="29.25" customHeight="1">
      <c r="A12" s="64"/>
      <c r="B12" s="58"/>
      <c r="C12" s="58"/>
      <c r="D12" s="66">
        <f t="shared" si="1"/>
        <v>0</v>
      </c>
      <c r="E12" s="58"/>
      <c r="F12" s="56"/>
      <c r="G12" s="56"/>
      <c r="H12" s="56"/>
      <c r="I12" s="58"/>
      <c r="J12" s="67"/>
      <c r="K12" s="67"/>
      <c r="L12" s="67"/>
      <c r="M12" s="67"/>
    </row>
    <row r="13" spans="1:13" ht="29.25" customHeight="1">
      <c r="A13" s="64"/>
      <c r="B13" s="58"/>
      <c r="C13" s="58"/>
      <c r="D13" s="66">
        <f t="shared" si="1"/>
        <v>0</v>
      </c>
      <c r="E13" s="58"/>
      <c r="F13" s="58"/>
      <c r="G13" s="58"/>
      <c r="H13" s="58"/>
      <c r="I13" s="58"/>
      <c r="J13" s="67"/>
      <c r="K13" s="67"/>
      <c r="L13" s="67"/>
      <c r="M13" s="67"/>
    </row>
    <row r="14" spans="1:13" ht="29.25" customHeight="1">
      <c r="A14" s="77" t="s">
        <v>37</v>
      </c>
      <c r="B14" s="67"/>
      <c r="C14" s="67"/>
      <c r="D14" s="66">
        <f t="shared" si="1"/>
        <v>0</v>
      </c>
      <c r="E14" s="67"/>
      <c r="F14" s="67"/>
      <c r="G14" s="67"/>
      <c r="H14" s="67"/>
      <c r="I14" s="67"/>
      <c r="J14" s="67"/>
      <c r="K14" s="67"/>
      <c r="L14" s="67"/>
      <c r="M14" s="67"/>
    </row>
    <row r="15" spans="1:12" ht="30" customHeight="1">
      <c r="A15" s="290" t="s">
        <v>272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</row>
    <row r="16" spans="1:12" ht="12.75" customHeight="1">
      <c r="A16" s="300"/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</row>
  </sheetData>
  <sheetProtection/>
  <mergeCells count="16">
    <mergeCell ref="A1:L1"/>
    <mergeCell ref="E5:F5"/>
    <mergeCell ref="D5:D6"/>
    <mergeCell ref="G5:G6"/>
    <mergeCell ref="H5:H6"/>
    <mergeCell ref="K5:K6"/>
    <mergeCell ref="A3:C3"/>
    <mergeCell ref="A16:L16"/>
    <mergeCell ref="A4:A6"/>
    <mergeCell ref="B4:B6"/>
    <mergeCell ref="C4:C6"/>
    <mergeCell ref="L5:L6"/>
    <mergeCell ref="I5:J5"/>
    <mergeCell ref="A15:L15"/>
    <mergeCell ref="D4:M4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</cols>
  <sheetData>
    <row r="1" spans="1:14" ht="22.5">
      <c r="A1" s="330" t="s">
        <v>330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1:14" ht="22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N2" s="68" t="s">
        <v>164</v>
      </c>
    </row>
    <row r="3" spans="1:14" ht="20.25" customHeight="1">
      <c r="A3" s="331" t="s">
        <v>362</v>
      </c>
      <c r="B3" s="331"/>
      <c r="C3" s="332"/>
      <c r="N3" s="69" t="s">
        <v>4</v>
      </c>
    </row>
    <row r="4" spans="1:15" s="27" customFormat="1" ht="30.75" customHeight="1">
      <c r="A4" s="339" t="s">
        <v>14</v>
      </c>
      <c r="B4" s="339" t="s">
        <v>165</v>
      </c>
      <c r="C4" s="339" t="s">
        <v>166</v>
      </c>
      <c r="D4" s="339" t="s">
        <v>167</v>
      </c>
      <c r="E4" s="339" t="s">
        <v>168</v>
      </c>
      <c r="F4" s="343" t="s">
        <v>39</v>
      </c>
      <c r="G4" s="344"/>
      <c r="H4" s="344"/>
      <c r="I4" s="344"/>
      <c r="J4" s="344"/>
      <c r="K4" s="344"/>
      <c r="L4" s="344"/>
      <c r="M4" s="344"/>
      <c r="N4" s="344"/>
      <c r="O4" s="345"/>
    </row>
    <row r="5" spans="1:15" s="27" customFormat="1" ht="26.25" customHeight="1">
      <c r="A5" s="340"/>
      <c r="B5" s="340"/>
      <c r="C5" s="340"/>
      <c r="D5" s="340"/>
      <c r="E5" s="340"/>
      <c r="F5" s="347" t="s">
        <v>17</v>
      </c>
      <c r="G5" s="276" t="s">
        <v>9</v>
      </c>
      <c r="H5" s="276"/>
      <c r="I5" s="276" t="s">
        <v>249</v>
      </c>
      <c r="J5" s="276" t="s">
        <v>199</v>
      </c>
      <c r="K5" s="276" t="s">
        <v>251</v>
      </c>
      <c r="L5" s="276"/>
      <c r="M5" s="342" t="s">
        <v>247</v>
      </c>
      <c r="N5" s="342" t="s">
        <v>248</v>
      </c>
      <c r="O5" s="346" t="s">
        <v>294</v>
      </c>
    </row>
    <row r="6" spans="1:15" s="27" customFormat="1" ht="48" customHeight="1">
      <c r="A6" s="341"/>
      <c r="B6" s="341"/>
      <c r="C6" s="341"/>
      <c r="D6" s="341"/>
      <c r="E6" s="341">
        <f>SUM(E7:E20)</f>
        <v>0</v>
      </c>
      <c r="F6" s="348"/>
      <c r="G6" s="65" t="s">
        <v>20</v>
      </c>
      <c r="H6" s="37" t="s">
        <v>21</v>
      </c>
      <c r="I6" s="276"/>
      <c r="J6" s="276"/>
      <c r="K6" s="65" t="s">
        <v>20</v>
      </c>
      <c r="L6" s="65" t="s">
        <v>201</v>
      </c>
      <c r="M6" s="342"/>
      <c r="N6" s="342"/>
      <c r="O6" s="342"/>
    </row>
    <row r="7" spans="1:15" s="27" customFormat="1" ht="33" customHeight="1">
      <c r="A7" s="61" t="s">
        <v>17</v>
      </c>
      <c r="B7" s="46"/>
      <c r="C7" s="70"/>
      <c r="D7" s="70" t="s">
        <v>162</v>
      </c>
      <c r="E7" s="71">
        <f>SUM(E8:E22)</f>
        <v>0</v>
      </c>
      <c r="F7" s="72">
        <f>G7+I7+J7+K7+M7+N7</f>
        <v>0</v>
      </c>
      <c r="G7" s="66">
        <f>SUM(G8:G20)</f>
        <v>0</v>
      </c>
      <c r="H7" s="66">
        <f aca="true" t="shared" si="0" ref="H7:N7">SUM(H8:H20)</f>
        <v>0</v>
      </c>
      <c r="I7" s="66">
        <f t="shared" si="0"/>
        <v>0</v>
      </c>
      <c r="J7" s="66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66">
        <f t="shared" si="0"/>
        <v>0</v>
      </c>
      <c r="O7" s="74"/>
    </row>
    <row r="8" spans="1:15" s="27" customFormat="1" ht="33" customHeight="1">
      <c r="A8" s="64" t="s">
        <v>214</v>
      </c>
      <c r="B8" s="46"/>
      <c r="C8" s="70"/>
      <c r="D8" s="70" t="s">
        <v>162</v>
      </c>
      <c r="E8" s="71">
        <f>SUM(E9:E23)</f>
        <v>0</v>
      </c>
      <c r="F8" s="72">
        <f aca="true" t="shared" si="1" ref="F8:F20">G8+I8+J8+K8+M8+N8</f>
        <v>0</v>
      </c>
      <c r="G8" s="66"/>
      <c r="H8" s="73"/>
      <c r="I8" s="73"/>
      <c r="J8" s="73"/>
      <c r="K8" s="74"/>
      <c r="L8" s="74"/>
      <c r="M8" s="74"/>
      <c r="N8" s="74"/>
      <c r="O8" s="74"/>
    </row>
    <row r="9" spans="1:15" s="27" customFormat="1" ht="21.75" customHeight="1">
      <c r="A9" s="64"/>
      <c r="B9" s="46"/>
      <c r="C9" s="70"/>
      <c r="D9" s="70" t="s">
        <v>162</v>
      </c>
      <c r="E9" s="71">
        <f>SUM(E20:E24)</f>
        <v>0</v>
      </c>
      <c r="F9" s="72">
        <f t="shared" si="1"/>
        <v>0</v>
      </c>
      <c r="G9" s="66"/>
      <c r="H9" s="73"/>
      <c r="I9" s="73"/>
      <c r="J9" s="73"/>
      <c r="K9" s="74"/>
      <c r="L9" s="74"/>
      <c r="M9" s="74"/>
      <c r="N9" s="74"/>
      <c r="O9" s="74"/>
    </row>
    <row r="10" spans="1:15" s="27" customFormat="1" ht="21.75" customHeight="1">
      <c r="A10" s="64"/>
      <c r="B10" s="46"/>
      <c r="C10" s="70"/>
      <c r="D10" s="70"/>
      <c r="E10" s="71"/>
      <c r="F10" s="72">
        <f t="shared" si="1"/>
        <v>0</v>
      </c>
      <c r="G10" s="66"/>
      <c r="H10" s="73"/>
      <c r="I10" s="73"/>
      <c r="J10" s="73"/>
      <c r="K10" s="74"/>
      <c r="L10" s="74"/>
      <c r="M10" s="74"/>
      <c r="N10" s="74"/>
      <c r="O10" s="74"/>
    </row>
    <row r="11" spans="1:15" s="27" customFormat="1" ht="21.75" customHeight="1">
      <c r="A11" s="64"/>
      <c r="B11" s="46"/>
      <c r="C11" s="70"/>
      <c r="D11" s="70"/>
      <c r="E11" s="71"/>
      <c r="F11" s="72">
        <f t="shared" si="1"/>
        <v>0</v>
      </c>
      <c r="G11" s="66"/>
      <c r="H11" s="73"/>
      <c r="I11" s="73"/>
      <c r="J11" s="73"/>
      <c r="K11" s="74"/>
      <c r="L11" s="74"/>
      <c r="M11" s="74"/>
      <c r="N11" s="74"/>
      <c r="O11" s="74"/>
    </row>
    <row r="12" spans="1:15" s="27" customFormat="1" ht="21.75" customHeight="1">
      <c r="A12" s="64"/>
      <c r="B12" s="46"/>
      <c r="C12" s="70"/>
      <c r="D12" s="70"/>
      <c r="E12" s="71"/>
      <c r="F12" s="72">
        <f t="shared" si="1"/>
        <v>0</v>
      </c>
      <c r="G12" s="66"/>
      <c r="H12" s="73"/>
      <c r="I12" s="73"/>
      <c r="J12" s="73"/>
      <c r="K12" s="74"/>
      <c r="L12" s="74"/>
      <c r="M12" s="74"/>
      <c r="N12" s="74"/>
      <c r="O12" s="74"/>
    </row>
    <row r="13" spans="1:15" s="27" customFormat="1" ht="21.75" customHeight="1">
      <c r="A13" s="64"/>
      <c r="B13" s="46"/>
      <c r="C13" s="70"/>
      <c r="D13" s="70"/>
      <c r="E13" s="71"/>
      <c r="F13" s="72">
        <f t="shared" si="1"/>
        <v>0</v>
      </c>
      <c r="G13" s="66"/>
      <c r="H13" s="73"/>
      <c r="I13" s="73"/>
      <c r="J13" s="73"/>
      <c r="K13" s="74"/>
      <c r="L13" s="74"/>
      <c r="M13" s="74"/>
      <c r="N13" s="74"/>
      <c r="O13" s="74"/>
    </row>
    <row r="14" spans="1:15" s="27" customFormat="1" ht="21.75" customHeight="1">
      <c r="A14" s="64"/>
      <c r="B14" s="46"/>
      <c r="C14" s="70"/>
      <c r="D14" s="70"/>
      <c r="E14" s="71"/>
      <c r="F14" s="72">
        <f t="shared" si="1"/>
        <v>0</v>
      </c>
      <c r="G14" s="66"/>
      <c r="H14" s="73"/>
      <c r="I14" s="73"/>
      <c r="J14" s="73"/>
      <c r="K14" s="74"/>
      <c r="L14" s="74"/>
      <c r="M14" s="74"/>
      <c r="N14" s="74"/>
      <c r="O14" s="74"/>
    </row>
    <row r="15" spans="1:15" s="27" customFormat="1" ht="21.75" customHeight="1">
      <c r="A15" s="64"/>
      <c r="B15" s="46"/>
      <c r="C15" s="70"/>
      <c r="D15" s="70"/>
      <c r="E15" s="71"/>
      <c r="F15" s="72">
        <f t="shared" si="1"/>
        <v>0</v>
      </c>
      <c r="G15" s="66"/>
      <c r="H15" s="73"/>
      <c r="I15" s="73"/>
      <c r="J15" s="73"/>
      <c r="K15" s="74"/>
      <c r="L15" s="74"/>
      <c r="M15" s="74"/>
      <c r="N15" s="74"/>
      <c r="O15" s="74"/>
    </row>
    <row r="16" spans="1:15" s="27" customFormat="1" ht="21.75" customHeight="1">
      <c r="A16" s="64"/>
      <c r="B16" s="46"/>
      <c r="C16" s="70"/>
      <c r="D16" s="70"/>
      <c r="E16" s="71"/>
      <c r="F16" s="72">
        <f t="shared" si="1"/>
        <v>0</v>
      </c>
      <c r="G16" s="66"/>
      <c r="H16" s="73"/>
      <c r="I16" s="73"/>
      <c r="J16" s="73"/>
      <c r="K16" s="74"/>
      <c r="L16" s="74"/>
      <c r="M16" s="74"/>
      <c r="N16" s="74"/>
      <c r="O16" s="74"/>
    </row>
    <row r="17" spans="1:15" s="27" customFormat="1" ht="21.75" customHeight="1">
      <c r="A17" s="77" t="s">
        <v>37</v>
      </c>
      <c r="B17" s="46"/>
      <c r="C17" s="70"/>
      <c r="D17" s="70"/>
      <c r="E17" s="71"/>
      <c r="F17" s="72">
        <f t="shared" si="1"/>
        <v>0</v>
      </c>
      <c r="G17" s="66"/>
      <c r="H17" s="73"/>
      <c r="I17" s="73"/>
      <c r="J17" s="73"/>
      <c r="K17" s="74"/>
      <c r="L17" s="74"/>
      <c r="M17" s="74"/>
      <c r="N17" s="74"/>
      <c r="O17" s="74"/>
    </row>
    <row r="18" spans="1:15" s="27" customFormat="1" ht="21.75" customHeight="1">
      <c r="A18" s="70"/>
      <c r="B18" s="46"/>
      <c r="C18" s="70"/>
      <c r="D18" s="70"/>
      <c r="E18" s="71"/>
      <c r="F18" s="72">
        <f t="shared" si="1"/>
        <v>0</v>
      </c>
      <c r="G18" s="66"/>
      <c r="H18" s="73"/>
      <c r="I18" s="73"/>
      <c r="J18" s="73"/>
      <c r="K18" s="74"/>
      <c r="L18" s="74"/>
      <c r="M18" s="74"/>
      <c r="N18" s="74"/>
      <c r="O18" s="74"/>
    </row>
    <row r="19" spans="1:15" s="27" customFormat="1" ht="21.75" customHeight="1">
      <c r="A19" s="70"/>
      <c r="B19" s="46"/>
      <c r="C19" s="70"/>
      <c r="D19" s="70"/>
      <c r="E19" s="71"/>
      <c r="F19" s="72">
        <f t="shared" si="1"/>
        <v>0</v>
      </c>
      <c r="G19" s="66"/>
      <c r="H19" s="73"/>
      <c r="I19" s="73"/>
      <c r="J19" s="73"/>
      <c r="K19" s="74"/>
      <c r="L19" s="74"/>
      <c r="M19" s="74"/>
      <c r="N19" s="74"/>
      <c r="O19" s="74"/>
    </row>
    <row r="20" spans="1:15" ht="21.75" customHeight="1">
      <c r="A20" s="64"/>
      <c r="B20" s="63"/>
      <c r="C20" s="64"/>
      <c r="D20" s="64" t="s">
        <v>162</v>
      </c>
      <c r="E20" s="71">
        <f>SUM(E22:E26)</f>
        <v>0</v>
      </c>
      <c r="F20" s="72">
        <f t="shared" si="1"/>
        <v>0</v>
      </c>
      <c r="G20" s="66"/>
      <c r="H20" s="67"/>
      <c r="I20" s="67"/>
      <c r="J20" s="67"/>
      <c r="K20" s="67"/>
      <c r="L20" s="67"/>
      <c r="M20" s="67"/>
      <c r="N20" s="67"/>
      <c r="O20" s="67"/>
    </row>
    <row r="21" spans="1:13" ht="26.25" customHeight="1">
      <c r="A21" s="204" t="s">
        <v>273</v>
      </c>
      <c r="B21" s="57"/>
      <c r="C21" s="57"/>
      <c r="D21" s="57"/>
      <c r="E21" s="57"/>
      <c r="F21" s="57"/>
      <c r="G21" s="57"/>
      <c r="H21" s="57"/>
      <c r="I21" s="57"/>
      <c r="J21" s="57"/>
      <c r="K21" s="51"/>
      <c r="L21" s="51"/>
      <c r="M21" s="51"/>
    </row>
    <row r="22" ht="30.75" customHeight="1"/>
  </sheetData>
  <sheetProtection/>
  <mergeCells count="16">
    <mergeCell ref="F4:O4"/>
    <mergeCell ref="O5:O6"/>
    <mergeCell ref="F5:F6"/>
    <mergeCell ref="I5:I6"/>
    <mergeCell ref="J5:J6"/>
    <mergeCell ref="K5:L5"/>
    <mergeCell ref="A1:N1"/>
    <mergeCell ref="G5:H5"/>
    <mergeCell ref="A4:A6"/>
    <mergeCell ref="B4:B6"/>
    <mergeCell ref="C4:C6"/>
    <mergeCell ref="A3:C3"/>
    <mergeCell ref="M5:M6"/>
    <mergeCell ref="N5:N6"/>
    <mergeCell ref="D4:D6"/>
    <mergeCell ref="E4:E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1" width="17.33203125" style="0" customWidth="1"/>
    <col min="2" max="2" width="15.66015625" style="0" customWidth="1"/>
    <col min="3" max="3" width="16.5" style="0" customWidth="1"/>
    <col min="4" max="6" width="10.83203125" style="0" customWidth="1"/>
    <col min="7" max="7" width="19.83203125" style="0" customWidth="1"/>
    <col min="8" max="8" width="20.16015625" style="0" customWidth="1"/>
  </cols>
  <sheetData>
    <row r="1" spans="1:8" ht="36.75" customHeight="1">
      <c r="A1" s="330" t="s">
        <v>331</v>
      </c>
      <c r="B1" s="330"/>
      <c r="C1" s="330"/>
      <c r="D1" s="330"/>
      <c r="E1" s="330"/>
      <c r="F1" s="330"/>
      <c r="G1" s="330"/>
      <c r="H1" s="330"/>
    </row>
    <row r="2" spans="1:8" ht="18" customHeight="1">
      <c r="A2" s="60"/>
      <c r="B2" s="60"/>
      <c r="C2" s="60"/>
      <c r="D2" s="60"/>
      <c r="E2" s="60"/>
      <c r="F2" s="60"/>
      <c r="G2" s="60"/>
      <c r="H2" s="68" t="s">
        <v>169</v>
      </c>
    </row>
    <row r="3" spans="1:8" ht="22.5" customHeight="1">
      <c r="A3" s="331" t="s">
        <v>362</v>
      </c>
      <c r="B3" s="331"/>
      <c r="C3" s="332"/>
      <c r="H3" s="69" t="s">
        <v>4</v>
      </c>
    </row>
    <row r="4" spans="1:8" s="27" customFormat="1" ht="21.75" customHeight="1">
      <c r="A4" s="347" t="s">
        <v>14</v>
      </c>
      <c r="B4" s="359" t="s">
        <v>170</v>
      </c>
      <c r="C4" s="359" t="s">
        <v>171</v>
      </c>
      <c r="D4" s="355" t="s">
        <v>172</v>
      </c>
      <c r="E4" s="356"/>
      <c r="F4" s="357"/>
      <c r="G4" s="349" t="s">
        <v>252</v>
      </c>
      <c r="H4" s="352" t="s">
        <v>253</v>
      </c>
    </row>
    <row r="5" spans="1:8" s="27" customFormat="1" ht="26.25" customHeight="1">
      <c r="A5" s="358"/>
      <c r="B5" s="360"/>
      <c r="C5" s="360"/>
      <c r="D5" s="362" t="s">
        <v>28</v>
      </c>
      <c r="E5" s="362" t="s">
        <v>29</v>
      </c>
      <c r="F5" s="362" t="s">
        <v>30</v>
      </c>
      <c r="G5" s="350"/>
      <c r="H5" s="353" t="s">
        <v>200</v>
      </c>
    </row>
    <row r="6" spans="1:8" ht="49.5" customHeight="1">
      <c r="A6" s="348"/>
      <c r="B6" s="361"/>
      <c r="C6" s="361"/>
      <c r="D6" s="363"/>
      <c r="E6" s="363"/>
      <c r="F6" s="363"/>
      <c r="G6" s="351"/>
      <c r="H6" s="354"/>
    </row>
    <row r="7" spans="1:8" ht="24" customHeight="1">
      <c r="A7" s="62" t="s">
        <v>17</v>
      </c>
      <c r="B7" s="63"/>
      <c r="C7" s="64"/>
      <c r="D7" s="64"/>
      <c r="E7" s="64"/>
      <c r="F7" s="64"/>
      <c r="G7" s="64" t="s">
        <v>162</v>
      </c>
      <c r="H7" s="67"/>
    </row>
    <row r="8" spans="1:8" ht="25.5" customHeight="1">
      <c r="A8" s="196" t="s">
        <v>214</v>
      </c>
      <c r="B8" s="63"/>
      <c r="C8" s="64"/>
      <c r="D8" s="64"/>
      <c r="E8" s="64"/>
      <c r="F8" s="64"/>
      <c r="G8" s="64"/>
      <c r="H8" s="67"/>
    </row>
    <row r="9" spans="1:8" ht="25.5" customHeight="1">
      <c r="A9" s="64"/>
      <c r="B9" s="63"/>
      <c r="C9" s="64"/>
      <c r="D9" s="64"/>
      <c r="E9" s="64"/>
      <c r="F9" s="64"/>
      <c r="G9" s="64"/>
      <c r="H9" s="67"/>
    </row>
    <row r="10" spans="1:8" ht="25.5" customHeight="1">
      <c r="A10" s="64"/>
      <c r="B10" s="63"/>
      <c r="C10" s="64"/>
      <c r="D10" s="64"/>
      <c r="E10" s="64"/>
      <c r="F10" s="64"/>
      <c r="G10" s="64"/>
      <c r="H10" s="67"/>
    </row>
    <row r="11" spans="1:8" ht="25.5" customHeight="1">
      <c r="A11" s="64"/>
      <c r="B11" s="63"/>
      <c r="C11" s="64"/>
      <c r="D11" s="64"/>
      <c r="E11" s="64"/>
      <c r="F11" s="64"/>
      <c r="G11" s="64"/>
      <c r="H11" s="67"/>
    </row>
    <row r="12" spans="1:8" ht="25.5" customHeight="1">
      <c r="A12" s="64"/>
      <c r="B12" s="63"/>
      <c r="C12" s="64"/>
      <c r="D12" s="64"/>
      <c r="E12" s="64"/>
      <c r="F12" s="64"/>
      <c r="G12" s="64"/>
      <c r="H12" s="67"/>
    </row>
    <row r="13" spans="1:8" ht="25.5" customHeight="1">
      <c r="A13" s="64"/>
      <c r="B13" s="63"/>
      <c r="C13" s="64"/>
      <c r="D13" s="64"/>
      <c r="E13" s="64"/>
      <c r="F13" s="64"/>
      <c r="G13" s="64"/>
      <c r="H13" s="67"/>
    </row>
    <row r="14" spans="1:8" ht="25.5" customHeight="1">
      <c r="A14" s="64"/>
      <c r="B14" s="63"/>
      <c r="C14" s="64"/>
      <c r="D14" s="64"/>
      <c r="E14" s="64"/>
      <c r="F14" s="64"/>
      <c r="G14" s="64"/>
      <c r="H14" s="67"/>
    </row>
    <row r="15" spans="1:8" ht="25.5" customHeight="1">
      <c r="A15" s="64"/>
      <c r="B15" s="63"/>
      <c r="C15" s="64"/>
      <c r="D15" s="64"/>
      <c r="E15" s="64"/>
      <c r="F15" s="64"/>
      <c r="G15" s="64"/>
      <c r="H15" s="67"/>
    </row>
    <row r="16" spans="1:8" ht="25.5" customHeight="1">
      <c r="A16" s="64"/>
      <c r="B16" s="63"/>
      <c r="C16" s="64"/>
      <c r="D16" s="64"/>
      <c r="E16" s="64"/>
      <c r="F16" s="64"/>
      <c r="G16" s="64"/>
      <c r="H16" s="67"/>
    </row>
    <row r="17" spans="1:8" ht="25.5" customHeight="1">
      <c r="A17" s="77" t="s">
        <v>37</v>
      </c>
      <c r="B17" s="63"/>
      <c r="C17" s="64"/>
      <c r="D17" s="64"/>
      <c r="E17" s="64"/>
      <c r="F17" s="64"/>
      <c r="G17" s="64" t="s">
        <v>162</v>
      </c>
      <c r="H17" s="67"/>
    </row>
    <row r="18" spans="1:8" ht="25.5" customHeight="1">
      <c r="A18" s="64"/>
      <c r="B18" s="63"/>
      <c r="C18" s="64"/>
      <c r="D18" s="64"/>
      <c r="E18" s="64"/>
      <c r="F18" s="64"/>
      <c r="G18" s="64" t="s">
        <v>162</v>
      </c>
      <c r="H18" s="67"/>
    </row>
    <row r="19" spans="1:7" s="206" customFormat="1" ht="31.5" customHeight="1">
      <c r="A19" s="205" t="s">
        <v>276</v>
      </c>
      <c r="B19" s="205"/>
      <c r="C19" s="205"/>
      <c r="D19" s="205"/>
      <c r="E19" s="205"/>
      <c r="F19" s="205"/>
      <c r="G19" s="205"/>
    </row>
  </sheetData>
  <sheetProtection/>
  <mergeCells count="11">
    <mergeCell ref="F5:F6"/>
    <mergeCell ref="G4:G6"/>
    <mergeCell ref="H4:H6"/>
    <mergeCell ref="A3:C3"/>
    <mergeCell ref="A1:H1"/>
    <mergeCell ref="D4:F4"/>
    <mergeCell ref="A4:A6"/>
    <mergeCell ref="B4:B6"/>
    <mergeCell ref="C4:C6"/>
    <mergeCell ref="D5:D6"/>
    <mergeCell ref="E5:E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E52" sqref="E52"/>
    </sheetView>
  </sheetViews>
  <sheetFormatPr defaultColWidth="12" defaultRowHeight="11.25"/>
  <cols>
    <col min="1" max="1" width="43.5" style="168" customWidth="1"/>
    <col min="2" max="2" width="19.5" style="168" customWidth="1"/>
    <col min="3" max="3" width="25.5" style="168" customWidth="1"/>
    <col min="4" max="4" width="21.83203125" style="168" customWidth="1"/>
    <col min="5" max="5" width="18" style="168" customWidth="1"/>
    <col min="6" max="16384" width="12" style="168" customWidth="1"/>
  </cols>
  <sheetData>
    <row r="1" ht="26.25" customHeight="1">
      <c r="A1" s="167"/>
    </row>
    <row r="2" spans="1:5" ht="27">
      <c r="A2" s="364" t="s">
        <v>203</v>
      </c>
      <c r="B2" s="364"/>
      <c r="C2" s="364"/>
      <c r="D2" s="364"/>
      <c r="E2" s="364"/>
    </row>
    <row r="3" spans="1:5" ht="26.25" customHeight="1" thickBot="1">
      <c r="A3" s="331" t="s">
        <v>362</v>
      </c>
      <c r="B3" s="331"/>
      <c r="C3" s="332"/>
      <c r="E3" s="169" t="s">
        <v>204</v>
      </c>
    </row>
    <row r="4" spans="1:5" s="170" customFormat="1" ht="30" customHeight="1">
      <c r="A4" s="365" t="s">
        <v>205</v>
      </c>
      <c r="B4" s="367" t="s">
        <v>358</v>
      </c>
      <c r="C4" s="367" t="s">
        <v>359</v>
      </c>
      <c r="D4" s="369" t="s">
        <v>360</v>
      </c>
      <c r="E4" s="370"/>
    </row>
    <row r="5" spans="1:5" s="170" customFormat="1" ht="30" customHeight="1">
      <c r="A5" s="366"/>
      <c r="B5" s="368"/>
      <c r="C5" s="368"/>
      <c r="D5" s="171" t="s">
        <v>206</v>
      </c>
      <c r="E5" s="172" t="s">
        <v>207</v>
      </c>
    </row>
    <row r="6" spans="1:5" s="175" customFormat="1" ht="30" customHeight="1">
      <c r="A6" s="173" t="s">
        <v>208</v>
      </c>
      <c r="B6" s="174">
        <f>SUM(B7:B9)</f>
        <v>27.1</v>
      </c>
      <c r="C6" s="174">
        <f>SUM(C7:C9)</f>
        <v>2.7</v>
      </c>
      <c r="D6" s="174">
        <f>SUM(D7:D9)</f>
        <v>-24.400000000000002</v>
      </c>
      <c r="E6" s="264">
        <f aca="true" t="shared" si="0" ref="E6:E11">D6/B6*100%</f>
        <v>-0.9003690036900369</v>
      </c>
    </row>
    <row r="7" spans="1:5" ht="30" customHeight="1">
      <c r="A7" s="176" t="s">
        <v>209</v>
      </c>
      <c r="B7" s="177">
        <v>0</v>
      </c>
      <c r="C7" s="177">
        <v>0</v>
      </c>
      <c r="D7" s="178">
        <v>0</v>
      </c>
      <c r="E7" s="264" t="e">
        <f t="shared" si="0"/>
        <v>#DIV/0!</v>
      </c>
    </row>
    <row r="8" spans="1:5" ht="30" customHeight="1">
      <c r="A8" s="179" t="s">
        <v>210</v>
      </c>
      <c r="B8" s="177">
        <v>0.1</v>
      </c>
      <c r="C8" s="177"/>
      <c r="D8" s="178">
        <f>C8-B8</f>
        <v>-0.1</v>
      </c>
      <c r="E8" s="264">
        <f t="shared" si="0"/>
        <v>-1</v>
      </c>
    </row>
    <row r="9" spans="1:5" ht="30" customHeight="1">
      <c r="A9" s="179" t="s">
        <v>211</v>
      </c>
      <c r="B9" s="180">
        <v>27</v>
      </c>
      <c r="C9" s="180">
        <v>2.7</v>
      </c>
      <c r="D9" s="178">
        <f>C9-B9</f>
        <v>-24.3</v>
      </c>
      <c r="E9" s="264">
        <f t="shared" si="0"/>
        <v>-0.9</v>
      </c>
    </row>
    <row r="10" spans="1:5" ht="30" customHeight="1">
      <c r="A10" s="179" t="s">
        <v>212</v>
      </c>
      <c r="B10" s="177">
        <v>0</v>
      </c>
      <c r="C10" s="177">
        <v>0</v>
      </c>
      <c r="D10" s="178">
        <v>0</v>
      </c>
      <c r="E10" s="264" t="e">
        <f t="shared" si="0"/>
        <v>#DIV/0!</v>
      </c>
    </row>
    <row r="11" spans="1:5" ht="30" customHeight="1" thickBot="1">
      <c r="A11" s="181" t="s">
        <v>213</v>
      </c>
      <c r="B11" s="182"/>
      <c r="C11" s="182"/>
      <c r="D11" s="183">
        <f>C11-B11</f>
        <v>0</v>
      </c>
      <c r="E11" s="264" t="e">
        <f t="shared" si="0"/>
        <v>#DIV/0!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6">
    <mergeCell ref="A2:E2"/>
    <mergeCell ref="A4:A5"/>
    <mergeCell ref="B4:B5"/>
    <mergeCell ref="C4:C5"/>
    <mergeCell ref="D4:E4"/>
    <mergeCell ref="A3:C3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4"/>
  <sheetViews>
    <sheetView showGridLines="0" showZeros="0" zoomScalePageLayoutView="0" workbookViewId="0" topLeftCell="A1">
      <selection activeCell="A3" sqref="A3:C3"/>
    </sheetView>
  </sheetViews>
  <sheetFormatPr defaultColWidth="6.83203125" defaultRowHeight="19.5" customHeight="1"/>
  <cols>
    <col min="1" max="1" width="42.83203125" style="28" customWidth="1"/>
    <col min="2" max="4" width="7.16015625" style="29" customWidth="1"/>
    <col min="5" max="5" width="47" style="29" customWidth="1"/>
    <col min="6" max="6" width="39.5" style="29" customWidth="1"/>
    <col min="7" max="195" width="6.83203125" style="30" customWidth="1"/>
    <col min="196" max="196" width="6.83203125" style="0" customWidth="1"/>
  </cols>
  <sheetData>
    <row r="1" spans="1:6" s="24" customFormat="1" ht="36.75" customHeight="1">
      <c r="A1" s="31" t="s">
        <v>332</v>
      </c>
      <c r="B1" s="32"/>
      <c r="C1" s="32"/>
      <c r="D1" s="32"/>
      <c r="E1" s="32"/>
      <c r="F1" s="32"/>
    </row>
    <row r="2" spans="1:6" s="24" customFormat="1" ht="24" customHeight="1">
      <c r="A2" s="33"/>
      <c r="B2" s="33"/>
      <c r="C2" s="33"/>
      <c r="D2" s="33"/>
      <c r="E2" s="33"/>
      <c r="F2" s="34" t="s">
        <v>173</v>
      </c>
    </row>
    <row r="3" spans="1:6" s="24" customFormat="1" ht="15" customHeight="1">
      <c r="A3" s="331" t="s">
        <v>362</v>
      </c>
      <c r="B3" s="331"/>
      <c r="C3" s="332"/>
      <c r="D3" s="35"/>
      <c r="E3" s="35"/>
      <c r="F3" s="36" t="s">
        <v>4</v>
      </c>
    </row>
    <row r="4" spans="1:6" s="25" customFormat="1" ht="24" customHeight="1">
      <c r="A4" s="373" t="s">
        <v>14</v>
      </c>
      <c r="B4" s="276" t="s">
        <v>174</v>
      </c>
      <c r="C4" s="276"/>
      <c r="D4" s="276"/>
      <c r="E4" s="276" t="s">
        <v>27</v>
      </c>
      <c r="F4" s="374" t="s">
        <v>296</v>
      </c>
    </row>
    <row r="5" spans="1:6" s="25" customFormat="1" ht="24.75" customHeight="1">
      <c r="A5" s="373"/>
      <c r="B5" s="276"/>
      <c r="C5" s="276"/>
      <c r="D5" s="276"/>
      <c r="E5" s="276"/>
      <c r="F5" s="374"/>
    </row>
    <row r="6" spans="1:6" s="26" customFormat="1" ht="38.25" customHeight="1">
      <c r="A6" s="373"/>
      <c r="B6" s="38" t="s">
        <v>28</v>
      </c>
      <c r="C6" s="38" t="s">
        <v>29</v>
      </c>
      <c r="D6" s="38" t="s">
        <v>30</v>
      </c>
      <c r="E6" s="276"/>
      <c r="F6" s="374"/>
    </row>
    <row r="7" spans="1:195" s="27" customFormat="1" ht="35.25" customHeight="1">
      <c r="A7" s="39"/>
      <c r="B7" s="40"/>
      <c r="C7" s="40"/>
      <c r="D7" s="40"/>
      <c r="E7" s="41" t="s">
        <v>17</v>
      </c>
      <c r="F7" s="42">
        <f>SUM(F8:F11)</f>
        <v>0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</row>
    <row r="8" spans="1:6" ht="30" customHeight="1">
      <c r="A8" s="44"/>
      <c r="B8" s="212"/>
      <c r="C8" s="212"/>
      <c r="D8" s="212"/>
      <c r="E8" s="213"/>
      <c r="F8" s="210"/>
    </row>
    <row r="9" spans="1:6" ht="30" customHeight="1">
      <c r="A9" s="44"/>
      <c r="B9" s="212"/>
      <c r="C9" s="212"/>
      <c r="D9" s="212"/>
      <c r="E9" s="213"/>
      <c r="F9" s="210"/>
    </row>
    <row r="10" spans="1:6" ht="30" customHeight="1">
      <c r="A10" s="44"/>
      <c r="B10" s="212"/>
      <c r="C10" s="212"/>
      <c r="D10" s="212"/>
      <c r="E10" s="213"/>
      <c r="F10" s="210"/>
    </row>
    <row r="11" spans="1:6" ht="30" customHeight="1">
      <c r="A11" s="44"/>
      <c r="B11" s="45"/>
      <c r="C11" s="45"/>
      <c r="D11" s="45"/>
      <c r="E11" s="46"/>
      <c r="F11" s="47"/>
    </row>
    <row r="12" spans="1:6" ht="19.5" customHeight="1">
      <c r="A12" s="48" t="s">
        <v>175</v>
      </c>
      <c r="D12" s="49"/>
      <c r="E12" s="49"/>
      <c r="F12" s="49"/>
    </row>
    <row r="13" spans="1:6" ht="19.5" customHeight="1">
      <c r="A13" s="371" t="s">
        <v>274</v>
      </c>
      <c r="B13" s="372"/>
      <c r="C13" s="372"/>
      <c r="D13" s="372"/>
      <c r="E13" s="372"/>
      <c r="F13" s="372"/>
    </row>
    <row r="14" spans="1:6" ht="12">
      <c r="A14" s="372"/>
      <c r="B14" s="372"/>
      <c r="C14" s="372"/>
      <c r="D14" s="372"/>
      <c r="E14" s="372"/>
      <c r="F14" s="372"/>
    </row>
  </sheetData>
  <sheetProtection/>
  <mergeCells count="6">
    <mergeCell ref="A13:F14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.984251968503937" header="0" footer="0"/>
  <pageSetup fitToHeight="100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7"/>
  <sheetViews>
    <sheetView showGridLines="0" showZeros="0" zoomScalePageLayoutView="0" workbookViewId="0" topLeftCell="A1">
      <selection activeCell="A3" sqref="A3:C3"/>
    </sheetView>
  </sheetViews>
  <sheetFormatPr defaultColWidth="9.33203125" defaultRowHeight="12.75" customHeight="1"/>
  <cols>
    <col min="1" max="1" width="12" style="12" customWidth="1"/>
    <col min="2" max="2" width="9.33203125" style="12" customWidth="1"/>
    <col min="3" max="3" width="13.16015625" style="12" customWidth="1"/>
    <col min="4" max="4" width="9" style="12" bestFit="1" customWidth="1"/>
    <col min="5" max="5" width="12" style="12" customWidth="1"/>
    <col min="6" max="6" width="9.83203125" style="12" customWidth="1"/>
    <col min="7" max="7" width="9" style="12" customWidth="1"/>
    <col min="8" max="8" width="8.16015625" style="12" customWidth="1"/>
    <col min="9" max="11" width="9.16015625" style="12" customWidth="1"/>
    <col min="12" max="12" width="12" style="12" customWidth="1"/>
    <col min="13" max="13" width="9.83203125" style="12" customWidth="1"/>
    <col min="14" max="14" width="9.66015625" style="12" customWidth="1"/>
    <col min="15" max="15" width="9" style="12" customWidth="1"/>
    <col min="16" max="22" width="9.16015625" style="12" customWidth="1"/>
    <col min="23" max="16384" width="9.33203125" style="12" customWidth="1"/>
  </cols>
  <sheetData>
    <row r="1" spans="1:22" ht="22.5">
      <c r="A1" s="13" t="s">
        <v>333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V2" s="22" t="s">
        <v>176</v>
      </c>
    </row>
    <row r="3" spans="1:22" ht="12.75" customHeight="1">
      <c r="A3" s="331" t="s">
        <v>362</v>
      </c>
      <c r="B3" s="331"/>
      <c r="C3" s="33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V3" s="23" t="s">
        <v>4</v>
      </c>
    </row>
    <row r="4" spans="1:22" ht="12.75" customHeight="1">
      <c r="A4" s="377" t="s">
        <v>14</v>
      </c>
      <c r="B4" s="377" t="s">
        <v>160</v>
      </c>
      <c r="C4" s="380" t="s">
        <v>39</v>
      </c>
      <c r="D4" s="380"/>
      <c r="E4" s="380"/>
      <c r="F4" s="380"/>
      <c r="G4" s="380"/>
      <c r="H4" s="380"/>
      <c r="I4" s="380"/>
      <c r="J4" s="380"/>
      <c r="K4" s="380"/>
      <c r="L4" s="380"/>
      <c r="M4" s="375" t="s">
        <v>177</v>
      </c>
      <c r="N4" s="375" t="s">
        <v>178</v>
      </c>
      <c r="O4" s="355" t="s">
        <v>179</v>
      </c>
      <c r="P4" s="356"/>
      <c r="Q4" s="356"/>
      <c r="R4" s="357"/>
      <c r="S4" s="355" t="s">
        <v>180</v>
      </c>
      <c r="T4" s="356"/>
      <c r="U4" s="356"/>
      <c r="V4" s="357"/>
    </row>
    <row r="5" spans="1:22" ht="30" customHeight="1">
      <c r="A5" s="378"/>
      <c r="B5" s="378"/>
      <c r="C5" s="380" t="s">
        <v>17</v>
      </c>
      <c r="D5" s="276" t="s">
        <v>9</v>
      </c>
      <c r="E5" s="276"/>
      <c r="F5" s="376" t="s">
        <v>249</v>
      </c>
      <c r="G5" s="276" t="s">
        <v>199</v>
      </c>
      <c r="H5" s="376" t="s">
        <v>251</v>
      </c>
      <c r="I5" s="276"/>
      <c r="J5" s="376" t="s">
        <v>254</v>
      </c>
      <c r="K5" s="376" t="s">
        <v>248</v>
      </c>
      <c r="L5" s="276" t="s">
        <v>294</v>
      </c>
      <c r="M5" s="350"/>
      <c r="N5" s="350"/>
      <c r="O5" s="375" t="s">
        <v>181</v>
      </c>
      <c r="P5" s="375" t="s">
        <v>182</v>
      </c>
      <c r="Q5" s="375" t="s">
        <v>183</v>
      </c>
      <c r="R5" s="375" t="s">
        <v>184</v>
      </c>
      <c r="S5" s="375" t="s">
        <v>181</v>
      </c>
      <c r="T5" s="375" t="s">
        <v>182</v>
      </c>
      <c r="U5" s="375" t="s">
        <v>183</v>
      </c>
      <c r="V5" s="375" t="s">
        <v>184</v>
      </c>
    </row>
    <row r="6" spans="1:22" ht="63.75" customHeight="1">
      <c r="A6" s="379"/>
      <c r="B6" s="379"/>
      <c r="C6" s="380"/>
      <c r="D6" s="65" t="s">
        <v>20</v>
      </c>
      <c r="E6" s="37" t="s">
        <v>21</v>
      </c>
      <c r="F6" s="276"/>
      <c r="G6" s="276"/>
      <c r="H6" s="65" t="s">
        <v>20</v>
      </c>
      <c r="I6" s="65" t="s">
        <v>201</v>
      </c>
      <c r="J6" s="276"/>
      <c r="K6" s="276"/>
      <c r="L6" s="276"/>
      <c r="M6" s="351"/>
      <c r="N6" s="351"/>
      <c r="O6" s="351"/>
      <c r="P6" s="351"/>
      <c r="Q6" s="351"/>
      <c r="R6" s="351"/>
      <c r="S6" s="351"/>
      <c r="T6" s="351"/>
      <c r="U6" s="351"/>
      <c r="V6" s="351"/>
    </row>
    <row r="7" spans="1:22" ht="12.75" customHeight="1">
      <c r="A7" s="16"/>
      <c r="B7" s="16"/>
      <c r="C7" s="17">
        <f>D7+F7+G7+H7+J7+L7</f>
        <v>0</v>
      </c>
      <c r="D7" s="18">
        <f>SUM(D8:D15)</f>
        <v>0</v>
      </c>
      <c r="E7" s="18">
        <f aca="true" t="shared" si="0" ref="E7:L7">SUM(E8:E15)</f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/>
      <c r="L7" s="18">
        <f t="shared" si="0"/>
        <v>0</v>
      </c>
      <c r="M7" s="19"/>
      <c r="N7" s="19"/>
      <c r="O7" s="21"/>
      <c r="P7" s="21"/>
      <c r="Q7" s="21"/>
      <c r="R7" s="21"/>
      <c r="S7" s="21"/>
      <c r="T7" s="21"/>
      <c r="U7" s="21"/>
      <c r="V7" s="21"/>
    </row>
    <row r="8" spans="1:22" ht="12.75" customHeight="1">
      <c r="A8" s="16"/>
      <c r="B8" s="16"/>
      <c r="C8" s="17">
        <f aca="true" t="shared" si="1" ref="C8:C15">D8+F8+G8+H8+J8+L8</f>
        <v>0</v>
      </c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21"/>
      <c r="P8" s="21"/>
      <c r="Q8" s="21"/>
      <c r="R8" s="21"/>
      <c r="S8" s="21"/>
      <c r="T8" s="21"/>
      <c r="U8" s="21"/>
      <c r="V8" s="21"/>
    </row>
    <row r="9" spans="1:22" ht="12.75" customHeight="1">
      <c r="A9" s="16"/>
      <c r="B9" s="16"/>
      <c r="C9" s="17">
        <f t="shared" si="1"/>
        <v>0</v>
      </c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21"/>
      <c r="P9" s="21"/>
      <c r="Q9" s="21"/>
      <c r="R9" s="21"/>
      <c r="S9" s="21"/>
      <c r="T9" s="21"/>
      <c r="U9" s="21"/>
      <c r="V9" s="21"/>
    </row>
    <row r="10" spans="1:22" ht="12.75" customHeight="1">
      <c r="A10" s="16"/>
      <c r="B10" s="16"/>
      <c r="C10" s="17">
        <f t="shared" si="1"/>
        <v>0</v>
      </c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1"/>
      <c r="P10" s="21"/>
      <c r="Q10" s="21"/>
      <c r="R10" s="21"/>
      <c r="S10" s="21"/>
      <c r="T10" s="21"/>
      <c r="U10" s="21"/>
      <c r="V10" s="21"/>
    </row>
    <row r="11" spans="1:22" ht="12.75" customHeight="1">
      <c r="A11" s="16"/>
      <c r="B11" s="16"/>
      <c r="C11" s="17">
        <f t="shared" si="1"/>
        <v>0</v>
      </c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1"/>
      <c r="P11" s="21"/>
      <c r="Q11" s="21"/>
      <c r="R11" s="21"/>
      <c r="S11" s="21"/>
      <c r="T11" s="21"/>
      <c r="U11" s="21"/>
      <c r="V11" s="21"/>
    </row>
    <row r="12" spans="1:22" ht="12.75" customHeight="1">
      <c r="A12" s="15"/>
      <c r="B12" s="15"/>
      <c r="C12" s="17">
        <f t="shared" si="1"/>
        <v>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1"/>
      <c r="P12" s="21"/>
      <c r="Q12" s="21"/>
      <c r="R12" s="21"/>
      <c r="S12" s="21"/>
      <c r="T12" s="21"/>
      <c r="U12" s="21"/>
      <c r="V12" s="21"/>
    </row>
    <row r="13" spans="1:22" ht="12.75" customHeight="1">
      <c r="A13" s="15"/>
      <c r="B13" s="15"/>
      <c r="C13" s="17">
        <f t="shared" si="1"/>
        <v>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/>
      <c r="P13" s="21"/>
      <c r="Q13" s="21"/>
      <c r="R13" s="21"/>
      <c r="S13" s="21"/>
      <c r="T13" s="21"/>
      <c r="U13" s="21"/>
      <c r="V13" s="21"/>
    </row>
    <row r="14" spans="1:22" ht="12.75" customHeight="1">
      <c r="A14" s="15"/>
      <c r="B14" s="15"/>
      <c r="C14" s="17">
        <f t="shared" si="1"/>
        <v>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1"/>
      <c r="P14" s="21"/>
      <c r="Q14" s="21"/>
      <c r="R14" s="21"/>
      <c r="S14" s="21"/>
      <c r="T14" s="21"/>
      <c r="U14" s="21"/>
      <c r="V14" s="21"/>
    </row>
    <row r="15" spans="1:22" ht="12.75" customHeight="1">
      <c r="A15" s="15"/>
      <c r="B15" s="15"/>
      <c r="C15" s="17">
        <f t="shared" si="1"/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1"/>
      <c r="P15" s="21"/>
      <c r="Q15" s="21"/>
      <c r="R15" s="21"/>
      <c r="S15" s="21"/>
      <c r="T15" s="21"/>
      <c r="U15" s="21"/>
      <c r="V15" s="21"/>
    </row>
    <row r="16" spans="1:22" ht="12.75" customHeight="1">
      <c r="A16" s="20" t="s">
        <v>163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ht="12.75" customHeight="1">
      <c r="A17" s="20"/>
    </row>
  </sheetData>
  <sheetProtection/>
  <mergeCells count="24">
    <mergeCell ref="A4:A6"/>
    <mergeCell ref="B4:B6"/>
    <mergeCell ref="C5:C6"/>
    <mergeCell ref="F5:F6"/>
    <mergeCell ref="G5:G6"/>
    <mergeCell ref="C4:L4"/>
    <mergeCell ref="O5:O6"/>
    <mergeCell ref="Q5:Q6"/>
    <mergeCell ref="M4:M6"/>
    <mergeCell ref="T5:T6"/>
    <mergeCell ref="R5:R6"/>
    <mergeCell ref="D5:E5"/>
    <mergeCell ref="P5:P6"/>
    <mergeCell ref="K5:K6"/>
    <mergeCell ref="A3:C3"/>
    <mergeCell ref="V5:V6"/>
    <mergeCell ref="H5:I5"/>
    <mergeCell ref="J5:J6"/>
    <mergeCell ref="L5:L6"/>
    <mergeCell ref="O4:R4"/>
    <mergeCell ref="N4:N6"/>
    <mergeCell ref="S5:S6"/>
    <mergeCell ref="S4:V4"/>
    <mergeCell ref="U5:U6"/>
  </mergeCells>
  <printOptions horizontalCentered="1" verticalCentered="1"/>
  <pageMargins left="0" right="0" top="0" bottom="0" header="0.51" footer="0.51"/>
  <pageSetup horizontalDpi="600" verticalDpi="600" orientation="landscape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I6" sqref="I6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81" t="s">
        <v>334</v>
      </c>
      <c r="B1" s="381"/>
      <c r="C1" s="381"/>
      <c r="D1" s="381"/>
      <c r="E1" s="382"/>
    </row>
    <row r="2" spans="1:5" s="1" customFormat="1" ht="26.25" customHeight="1">
      <c r="A2" s="1" t="s">
        <v>185</v>
      </c>
      <c r="B2" s="1" t="s">
        <v>279</v>
      </c>
      <c r="E2" s="6"/>
    </row>
    <row r="3" spans="1:5" s="2" customFormat="1" ht="30" customHeight="1">
      <c r="A3" s="7" t="s">
        <v>186</v>
      </c>
      <c r="B3" s="8" t="s">
        <v>187</v>
      </c>
      <c r="C3" s="7" t="s">
        <v>188</v>
      </c>
      <c r="D3" s="7" t="s">
        <v>189</v>
      </c>
      <c r="E3" s="9" t="s">
        <v>190</v>
      </c>
    </row>
    <row r="4" spans="1:5" s="2" customFormat="1" ht="58.5" customHeight="1">
      <c r="A4" s="10"/>
      <c r="B4" s="7"/>
      <c r="C4" s="7"/>
      <c r="D4" s="7"/>
      <c r="E4" s="7"/>
    </row>
    <row r="5" spans="1:5" s="3" customFormat="1" ht="60.75" customHeight="1">
      <c r="A5" s="11" t="s">
        <v>191</v>
      </c>
      <c r="B5" s="383"/>
      <c r="C5" s="384"/>
      <c r="D5" s="384"/>
      <c r="E5" s="385"/>
    </row>
    <row r="6" spans="1:5" s="4" customFormat="1" ht="60.75" customHeight="1">
      <c r="A6" s="11" t="s">
        <v>192</v>
      </c>
      <c r="B6" s="386"/>
      <c r="C6" s="387"/>
      <c r="D6" s="387"/>
      <c r="E6" s="388"/>
    </row>
    <row r="7" spans="1:5" s="4" customFormat="1" ht="60.75" customHeight="1">
      <c r="A7" s="11" t="s">
        <v>193</v>
      </c>
      <c r="B7" s="386"/>
      <c r="C7" s="387"/>
      <c r="D7" s="387"/>
      <c r="E7" s="388"/>
    </row>
    <row r="8" s="1" customFormat="1" ht="21" customHeight="1">
      <c r="A8" s="1" t="s">
        <v>194</v>
      </c>
    </row>
    <row r="9" s="1" customFormat="1" ht="21" customHeight="1">
      <c r="A9" s="1" t="s">
        <v>195</v>
      </c>
    </row>
    <row r="10" s="1" customFormat="1" ht="21" customHeight="1">
      <c r="A10" s="1" t="s">
        <v>196</v>
      </c>
    </row>
    <row r="11" s="1" customFormat="1" ht="21" customHeight="1">
      <c r="A11" s="1" t="s">
        <v>197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2018-05-02T05:07:32Z</cp:lastPrinted>
  <dcterms:created xsi:type="dcterms:W3CDTF">2017-01-26T02:06:17Z</dcterms:created>
  <dcterms:modified xsi:type="dcterms:W3CDTF">2021-05-28T10:01:19Z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